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h\Dropbox\Tamarack 2016\DASHBOARDS\"/>
    </mc:Choice>
  </mc:AlternateContent>
  <bookViews>
    <workbookView xWindow="0" yWindow="0" windowWidth="28800" windowHeight="10770"/>
  </bookViews>
  <sheets>
    <sheet name="INSTRUCTIONS" sheetId="4" r:id="rId1"/>
    <sheet name="MASTER DASHBOARD" sheetId="3" r:id="rId2"/>
    <sheet name="Engagement Dashboard" sheetId="1" r:id="rId3"/>
    <sheet name="Social Media, Ezine" sheetId="2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" l="1"/>
  <c r="R82" i="2" s="1"/>
  <c r="D67" i="2"/>
  <c r="Q67" i="2" s="1"/>
  <c r="Q50" i="2"/>
  <c r="D50" i="2"/>
  <c r="R33" i="2"/>
  <c r="Q33" i="2"/>
  <c r="D33" i="2"/>
  <c r="Q18" i="2"/>
  <c r="R5" i="2"/>
  <c r="Q5" i="2"/>
  <c r="D18" i="2"/>
  <c r="D5" i="2"/>
  <c r="C43" i="1"/>
  <c r="C30" i="1"/>
  <c r="C18" i="1"/>
  <c r="C5" i="1"/>
  <c r="C42" i="1"/>
  <c r="C29" i="1"/>
  <c r="C17" i="1"/>
  <c r="C4" i="1"/>
  <c r="Q82" i="2" l="1"/>
</calcChain>
</file>

<file path=xl/sharedStrings.xml><?xml version="1.0" encoding="utf-8"?>
<sst xmlns="http://schemas.openxmlformats.org/spreadsheetml/2006/main" count="221" uniqueCount="73">
  <si>
    <t>Engagement Type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</si>
  <si>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</si>
  <si>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</si>
  <si>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</si>
  <si>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</si>
  <si>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</si>
  <si>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</si>
  <si>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</si>
  <si>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</si>
  <si>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</si>
  <si>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</si>
  <si>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</si>
  <si>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</si>
  <si>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Focus Group</t>
  </si>
  <si>
    <t>Goal</t>
  </si>
  <si>
    <t>Actual</t>
  </si>
  <si>
    <t>Townhall Events</t>
  </si>
  <si>
    <t>Attendees</t>
  </si>
  <si>
    <t>Surveys</t>
  </si>
  <si>
    <t>Participants</t>
  </si>
  <si>
    <t>Interviews</t>
  </si>
  <si>
    <t>Note: Attendess of an interview could be a couple</t>
  </si>
  <si>
    <t>ENGAGEMENT DASHBOARD</t>
  </si>
  <si>
    <t>Social Media/E-News List</t>
  </si>
  <si>
    <t>Facebook Likes</t>
  </si>
  <si>
    <t>Base</t>
  </si>
  <si>
    <t>End Total</t>
  </si>
  <si>
    <t>% Growth</t>
  </si>
  <si>
    <t>Face Book Shares</t>
  </si>
  <si>
    <t>na</t>
  </si>
  <si>
    <t>% of Goal</t>
  </si>
  <si>
    <t>Growth Goal</t>
  </si>
  <si>
    <t>Twitter Followers</t>
  </si>
  <si>
    <t>Twitter Tweets</t>
  </si>
  <si>
    <t>Twitter Re Tweets</t>
  </si>
  <si>
    <t>SOCIAL MEDIA &amp; EZINE DASHBOARD</t>
  </si>
  <si>
    <t>Ezine List</t>
  </si>
  <si>
    <t>1. Do not enter any data in grayed cells - they are auto populated</t>
  </si>
  <si>
    <t>2. Charts will automatically change as you enter data</t>
  </si>
  <si>
    <t>3. If you change a type of engagement you will have to change the title in the charts</t>
  </si>
  <si>
    <t>4. If you want to add more items to track copy and past the data rows into a new area</t>
  </si>
  <si>
    <t>You will have to create your own bar charts for items you add.</t>
  </si>
  <si>
    <t>Mark Holmgren, Tamarack Institute</t>
  </si>
  <si>
    <t>mark@tamarackcommunity.ca</t>
  </si>
  <si>
    <t>TOWNHALLS</t>
  </si>
  <si>
    <t>FOCUS GROUPS</t>
  </si>
  <si>
    <t>SURVEYS</t>
  </si>
  <si>
    <t>INTERVIEWS</t>
  </si>
  <si>
    <t>FACEBOOK</t>
  </si>
  <si>
    <t>TWITTER</t>
  </si>
  <si>
    <t>EZINE</t>
  </si>
  <si>
    <t>Set Your goals</t>
  </si>
  <si>
    <t xml:space="preserve">Do not enter </t>
  </si>
  <si>
    <t>data in</t>
  </si>
  <si>
    <t>the grayed</t>
  </si>
  <si>
    <t>areas</t>
  </si>
  <si>
    <t>Enter your activity by month in both rows</t>
  </si>
  <si>
    <t>MASTER ENGAGEMENT DASHBOARD</t>
  </si>
  <si>
    <t>These cells</t>
  </si>
  <si>
    <t>auto</t>
  </si>
  <si>
    <t>populate</t>
  </si>
  <si>
    <t>Data has been</t>
  </si>
  <si>
    <t>entered into these</t>
  </si>
  <si>
    <t>rows for demonstration purposes</t>
  </si>
  <si>
    <t>When you enter data</t>
  </si>
  <si>
    <t>into the monthly cells</t>
  </si>
  <si>
    <t>the charts change</t>
  </si>
  <si>
    <t>automatically</t>
  </si>
  <si>
    <t>as does the Actual Column</t>
  </si>
  <si>
    <t>and your master dashboard updates too</t>
  </si>
  <si>
    <t>5. Never enter data on the master dashboard - it auto populates from the other worksheets</t>
  </si>
  <si>
    <t>INSTRUCTIONS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</si>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</sst>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3" fillId="3" borderId="0" xfId="0" applyFont="1" applyFill="1"/>
    <xf numFmtId="10" fontId="0" fillId="0" borderId="0" xfId="0" applyNumberFormat="1"/>
    <xf numFmtId="0" fontId="1" fillId="0" borderId="0" xfId="0" applyFont="1" applyAlignment="1">
      <alignment wrapText="1"/>
    </xf>
    <xf numFmtId="1" fontId="0" fillId="0" borderId="0" xfId="0" applyNumberFormat="1" applyFill="1" applyAlignment="1">
      <alignment horizontal="center"/>
    </xf>
    <xf numFmtId="1" fontId="0" fillId="4" borderId="0" xfId="0" applyNumberFormat="1" applyFill="1"/>
    <xf numFmtId="10" fontId="0" fillId="4" borderId="0" xfId="0" applyNumberFormat="1" applyFill="1"/>
    <xf numFmtId="0" fontId="1" fillId="4" borderId="0" xfId="0" applyFont="1" applyFill="1"/>
    <xf numFmtId="0" fontId="0" fillId="0" borderId="0" xfId="0" applyFill="1"/>
    <xf numFmtId="0" fontId="0" fillId="5" borderId="0" xfId="0" applyFill="1"/>
    <xf numFmtId="0" fontId="1" fillId="3" borderId="0" xfId="0" applyFont="1" applyFill="1"/>
    <xf numFmtId="0" fontId="5" fillId="0" borderId="0" xfId="0" applyFont="1"/>
    <xf numFmtId="1" fontId="6" fillId="2" borderId="0" xfId="0" applyNumberFormat="1" applyFont="1" applyFill="1" applyAlignment="1">
      <alignment horizontal="center"/>
    </xf>
    <xf numFmtId="0" fontId="7" fillId="3" borderId="0" xfId="0" applyFont="1" applyFill="1"/>
    <xf numFmtId="0" fontId="0" fillId="6" borderId="0" xfId="0" applyFill="1"/>
    <xf numFmtId="0" fontId="1" fillId="6" borderId="0" xfId="0" applyFont="1" applyFill="1"/>
    <xf numFmtId="0" fontId="6" fillId="0" borderId="0" xfId="0" applyFont="1"/>
    <xf numFmtId="1" fontId="6" fillId="0" borderId="0" xfId="0" applyNumberFormat="1" applyFont="1" applyAlignment="1">
      <alignment horizontal="center"/>
    </xf>
    <xf numFmtId="1" fontId="0" fillId="2" borderId="0" xfId="0" applyNumberFormat="1" applyFill="1"/>
    <xf numFmtId="10" fontId="0" fillId="2" borderId="0" xfId="0" applyNumberFormat="1" applyFill="1"/>
    <xf numFmtId="0" fontId="4" fillId="6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Dashboard'!$A$4</c:f>
              <c:strCache>
                <c:ptCount val="1"/>
                <c:pt idx="0">
                  <c:v>Townhall Events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96-436B-B193-B2A2ED0D90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Dashboard'!$B$3:$C$3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Dashboard'!$B$4:$C$4</c:f>
              <c:numCache>
                <c:formatCode>0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96-436B-B193-B2A2ED0D90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24726416"/>
        <c:axId val="424724448"/>
      </c:barChart>
      <c:catAx>
        <c:axId val="42472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24448"/>
        <c:crosses val="autoZero"/>
        <c:auto val="1"/>
        <c:lblAlgn val="ctr"/>
        <c:lblOffset val="100"/>
        <c:noMultiLvlLbl val="0"/>
      </c:catAx>
      <c:valAx>
        <c:axId val="42472444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2472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Ezine'!$A$18</c:f>
              <c:strCache>
                <c:ptCount val="1"/>
                <c:pt idx="0">
                  <c:v>Face Book Shares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12-436E-9456-EFCABA4F60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'Social Media, Ezine'!$C$17:$D$17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'Social Media, Ezine'!$C$18:$D$18</c:f>
              <c:numCache>
                <c:formatCode>0</c:formatCode>
                <c:ptCount val="2"/>
                <c:pt idx="0">
                  <c:v>100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12-436E-9456-EFCABA4F60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17144976"/>
        <c:axId val="517139728"/>
      </c:barChart>
      <c:catAx>
        <c:axId val="51714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139728"/>
        <c:crosses val="autoZero"/>
        <c:auto val="1"/>
        <c:lblAlgn val="ctr"/>
        <c:lblOffset val="100"/>
        <c:noMultiLvlLbl val="0"/>
      </c:catAx>
      <c:valAx>
        <c:axId val="517139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14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Ezine'!$A$33</c:f>
              <c:strCache>
                <c:ptCount val="1"/>
                <c:pt idx="0">
                  <c:v>Twitter Followers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6F-4C9D-9FDD-A57826DB54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6F-4C9D-9FDD-A57826DB54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('Social Media, Ezine'!$B$32:$D$32,'Social Media, Ezine'!$Q$32)</c:f>
              <c:strCache>
                <c:ptCount val="4"/>
                <c:pt idx="0">
                  <c:v>Base</c:v>
                </c:pt>
                <c:pt idx="1">
                  <c:v>Growth Goal</c:v>
                </c:pt>
                <c:pt idx="2">
                  <c:v>Actual</c:v>
                </c:pt>
                <c:pt idx="3">
                  <c:v>End Total</c:v>
                </c:pt>
              </c:strCache>
            </c:strRef>
          </c:cat>
          <c:val>
            <c:numRef>
              <c:f>('Social Media, Ezine'!$B$33:$D$33,'Social Media, Ezine'!$Q$33)</c:f>
              <c:numCache>
                <c:formatCode>0</c:formatCode>
                <c:ptCount val="4"/>
                <c:pt idx="0" formatCode="General">
                  <c:v>950</c:v>
                </c:pt>
                <c:pt idx="1">
                  <c:v>450</c:v>
                </c:pt>
                <c:pt idx="2">
                  <c:v>595</c:v>
                </c:pt>
                <c:pt idx="3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6F-4C9D-9FDD-A57826DB54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3222288"/>
        <c:axId val="434028640"/>
      </c:barChart>
      <c:catAx>
        <c:axId val="52322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28640"/>
        <c:crosses val="autoZero"/>
        <c:auto val="1"/>
        <c:lblAlgn val="ctr"/>
        <c:lblOffset val="100"/>
        <c:noMultiLvlLbl val="0"/>
      </c:catAx>
      <c:valAx>
        <c:axId val="43402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22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Ezine'!$A$50</c:f>
              <c:strCache>
                <c:ptCount val="1"/>
                <c:pt idx="0">
                  <c:v>Twitter Tweets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B7-4925-B339-7B8C4FD2EE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'Social Media, Ezine'!$C$49:$D$49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'Social Media, Ezine'!$C$50:$D$50</c:f>
              <c:numCache>
                <c:formatCode>0</c:formatCode>
                <c:ptCount val="2"/>
                <c:pt idx="0">
                  <c:v>120</c:v>
                </c:pt>
                <c:pt idx="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B7-4925-B339-7B8C4FD2EE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2436248"/>
        <c:axId val="432431328"/>
      </c:barChart>
      <c:catAx>
        <c:axId val="432436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431328"/>
        <c:crosses val="autoZero"/>
        <c:auto val="1"/>
        <c:lblAlgn val="ctr"/>
        <c:lblOffset val="100"/>
        <c:noMultiLvlLbl val="0"/>
      </c:catAx>
      <c:valAx>
        <c:axId val="432431328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436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Ezine'!$A$67</c:f>
              <c:strCache>
                <c:ptCount val="1"/>
                <c:pt idx="0">
                  <c:v>Twitter Re Tweets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2-4DA9-B671-017F4A5086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'Social Media, Ezine'!$C$66:$D$66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'Social Media, Ezine'!$C$67:$D$67</c:f>
              <c:numCache>
                <c:formatCode>0</c:formatCode>
                <c:ptCount val="2"/>
                <c:pt idx="0">
                  <c:v>50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D2-4DA9-B671-017F4A5086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21271072"/>
        <c:axId val="521156288"/>
      </c:barChart>
      <c:catAx>
        <c:axId val="421271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156288"/>
        <c:crosses val="autoZero"/>
        <c:auto val="1"/>
        <c:lblAlgn val="ctr"/>
        <c:lblOffset val="100"/>
        <c:noMultiLvlLbl val="0"/>
      </c:catAx>
      <c:valAx>
        <c:axId val="521156288"/>
        <c:scaling>
          <c:orientation val="minMax"/>
          <c:max val="10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27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Ezine'!$A$82</c:f>
              <c:strCache>
                <c:ptCount val="1"/>
                <c:pt idx="0">
                  <c:v>Ezine List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A3-4E3C-A9FB-EFF614AD38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A3-4E3C-A9FB-EFF614AD38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('Social Media, Ezine'!$B$81:$D$81,'Social Media, Ezine'!$Q$81)</c:f>
              <c:strCache>
                <c:ptCount val="4"/>
                <c:pt idx="0">
                  <c:v>Base</c:v>
                </c:pt>
                <c:pt idx="1">
                  <c:v>Growth Goal</c:v>
                </c:pt>
                <c:pt idx="2">
                  <c:v>Actual</c:v>
                </c:pt>
                <c:pt idx="3">
                  <c:v>End Total</c:v>
                </c:pt>
              </c:strCache>
            </c:strRef>
          </c:cat>
          <c:val>
            <c:numRef>
              <c:f>('Social Media, Ezine'!$B$82:$D$82,'Social Media, Ezine'!$Q$82)</c:f>
              <c:numCache>
                <c:formatCode>0</c:formatCode>
                <c:ptCount val="4"/>
                <c:pt idx="0" formatCode="General">
                  <c:v>1200</c:v>
                </c:pt>
                <c:pt idx="1">
                  <c:v>800</c:v>
                </c:pt>
                <c:pt idx="2">
                  <c:v>720</c:v>
                </c:pt>
                <c:pt idx="3">
                  <c:v>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A3-4E3C-A9FB-EFF614AD38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2895056"/>
        <c:axId val="432895384"/>
      </c:barChart>
      <c:catAx>
        <c:axId val="432895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95384"/>
        <c:crosses val="autoZero"/>
        <c:auto val="1"/>
        <c:lblAlgn val="ctr"/>
        <c:lblOffset val="100"/>
        <c:noMultiLvlLbl val="0"/>
      </c:catAx>
      <c:valAx>
        <c:axId val="432895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9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Dashboard'!$A$4</c:f>
              <c:strCache>
                <c:ptCount val="1"/>
                <c:pt idx="0">
                  <c:v>Townhall Events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1F-46AE-A35F-2DC61CF30E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Dashboard'!$B$3:$C$3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Dashboard'!$B$4:$C$4</c:f>
              <c:numCache>
                <c:formatCode>0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F-46AE-A35F-2DC61CF30E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24726416"/>
        <c:axId val="424724448"/>
      </c:barChart>
      <c:catAx>
        <c:axId val="42472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24448"/>
        <c:crosses val="autoZero"/>
        <c:auto val="1"/>
        <c:lblAlgn val="ctr"/>
        <c:lblOffset val="100"/>
        <c:noMultiLvlLbl val="0"/>
      </c:catAx>
      <c:valAx>
        <c:axId val="42472444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42472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Attendees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Dashboard'!$A$5</c:f>
              <c:strCache>
                <c:ptCount val="1"/>
                <c:pt idx="0">
                  <c:v>Attendees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738-4178-9BA8-CE3B2676E5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'Engagement Dashboard'!$B$5:$C$5</c:f>
              <c:numCache>
                <c:formatCode>0</c:formatCode>
                <c:ptCount val="2"/>
                <c:pt idx="0">
                  <c:v>500</c:v>
                </c:pt>
                <c:pt idx="1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8-4178-9BA8-CE3B2676E510}"/>
            </c:ext>
          </c:extLst>
        </c:ser>
        <c:ser>
          <c:idx val="1"/>
          <c:order val="1"/>
          <c:tx>
            <c:strRef>
              <c:f>'Engagement Dashboard'!$B$3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'Engagement Dashboard'!$C$3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8-4178-9BA8-CE3B2676E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2898008"/>
        <c:axId val="432895712"/>
      </c:barChart>
      <c:catAx>
        <c:axId val="432898008"/>
        <c:scaling>
          <c:orientation val="minMax"/>
        </c:scaling>
        <c:delete val="1"/>
        <c:axPos val="l"/>
        <c:majorTickMark val="none"/>
        <c:minorTickMark val="none"/>
        <c:tickLblPos val="nextTo"/>
        <c:crossAx val="432895712"/>
        <c:crosses val="autoZero"/>
        <c:auto val="1"/>
        <c:lblAlgn val="ctr"/>
        <c:lblOffset val="100"/>
        <c:noMultiLvlLbl val="0"/>
      </c:catAx>
      <c:valAx>
        <c:axId val="43289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9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Dashboard'!$A$17</c:f>
              <c:strCache>
                <c:ptCount val="1"/>
                <c:pt idx="0">
                  <c:v>Focus Group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BA-4097-83D0-6791213D5B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Dashboard'!$B$16:$C$16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Dashboard'!$B$17:$C$17</c:f>
              <c:numCache>
                <c:formatCode>0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A-4097-83D0-6791213D5B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1153336"/>
        <c:axId val="521155632"/>
      </c:barChart>
      <c:catAx>
        <c:axId val="521153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155632"/>
        <c:crosses val="autoZero"/>
        <c:auto val="1"/>
        <c:lblAlgn val="ctr"/>
        <c:lblOffset val="100"/>
        <c:noMultiLvlLbl val="0"/>
      </c:catAx>
      <c:valAx>
        <c:axId val="52115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153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Dashboard'!$A$18</c:f>
              <c:strCache>
                <c:ptCount val="1"/>
                <c:pt idx="0">
                  <c:v>Attendees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04-49F4-A058-E6C8227EF1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Dashboard'!$B$16:$C$16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Dashboard'!$B$18:$C$18</c:f>
              <c:numCache>
                <c:formatCode>0</c:formatCode>
                <c:ptCount val="2"/>
                <c:pt idx="0">
                  <c:v>60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49F4-A058-E6C8227EF1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3599784"/>
        <c:axId val="523598144"/>
      </c:barChart>
      <c:catAx>
        <c:axId val="523599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98144"/>
        <c:crosses val="autoZero"/>
        <c:auto val="1"/>
        <c:lblAlgn val="ctr"/>
        <c:lblOffset val="100"/>
        <c:noMultiLvlLbl val="0"/>
      </c:catAx>
      <c:valAx>
        <c:axId val="523598144"/>
        <c:scaling>
          <c:orientation val="minMax"/>
          <c:max val="1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99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Dashboard'!$A$29</c:f>
              <c:strCache>
                <c:ptCount val="1"/>
                <c:pt idx="0">
                  <c:v>Surveys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424-4B73-AF38-EE3CDBC5918E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24-4B73-AF38-EE3CDBC5918E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24-4B73-AF38-EE3CDBC591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Dashboard'!$B$28:$C$28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Dashboard'!$B$29:$C$29</c:f>
              <c:numCache>
                <c:formatCode>0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4-4B73-AF38-EE3CDBC59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7794080"/>
        <c:axId val="517794408"/>
      </c:barChart>
      <c:catAx>
        <c:axId val="517794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794408"/>
        <c:crosses val="autoZero"/>
        <c:auto val="1"/>
        <c:lblAlgn val="ctr"/>
        <c:lblOffset val="100"/>
        <c:noMultiLvlLbl val="0"/>
      </c:catAx>
      <c:valAx>
        <c:axId val="51779440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79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Attendees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Dashboard'!$A$5</c:f>
              <c:strCache>
                <c:ptCount val="1"/>
                <c:pt idx="0">
                  <c:v>Attendees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6E-457B-AE1F-3375C1BBB0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'Engagement Dashboard'!$B$5:$C$5</c:f>
              <c:numCache>
                <c:formatCode>0</c:formatCode>
                <c:ptCount val="2"/>
                <c:pt idx="0">
                  <c:v>500</c:v>
                </c:pt>
                <c:pt idx="1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6E-457B-AE1F-3375C1BBB09B}"/>
            </c:ext>
          </c:extLst>
        </c:ser>
        <c:ser>
          <c:idx val="1"/>
          <c:order val="1"/>
          <c:tx>
            <c:strRef>
              <c:f>'Engagement Dashboard'!$B$3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'Engagement Dashboard'!$C$3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6E-457B-AE1F-3375C1BBB0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2898008"/>
        <c:axId val="432895712"/>
      </c:barChart>
      <c:catAx>
        <c:axId val="432898008"/>
        <c:scaling>
          <c:orientation val="minMax"/>
        </c:scaling>
        <c:delete val="1"/>
        <c:axPos val="l"/>
        <c:majorTickMark val="none"/>
        <c:minorTickMark val="none"/>
        <c:tickLblPos val="nextTo"/>
        <c:crossAx val="432895712"/>
        <c:crosses val="autoZero"/>
        <c:auto val="1"/>
        <c:lblAlgn val="ctr"/>
        <c:lblOffset val="100"/>
        <c:noMultiLvlLbl val="0"/>
      </c:catAx>
      <c:valAx>
        <c:axId val="43289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9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Dashboard'!$A$30</c:f>
              <c:strCache>
                <c:ptCount val="1"/>
                <c:pt idx="0">
                  <c:v>Participants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9A-4190-848D-1BFA88E4B0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Dashboard'!$B$28:$C$28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Dashboard'!$B$30:$C$30</c:f>
              <c:numCache>
                <c:formatCode>0</c:formatCode>
                <c:ptCount val="2"/>
                <c:pt idx="0">
                  <c:v>500</c:v>
                </c:pt>
                <c:pt idx="1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A-4190-848D-1BFA88E4B0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5162928"/>
        <c:axId val="435160632"/>
      </c:barChart>
      <c:catAx>
        <c:axId val="435162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160632"/>
        <c:crosses val="autoZero"/>
        <c:auto val="1"/>
        <c:lblAlgn val="ctr"/>
        <c:lblOffset val="100"/>
        <c:noMultiLvlLbl val="0"/>
      </c:catAx>
      <c:valAx>
        <c:axId val="435160632"/>
        <c:scaling>
          <c:orientation val="minMax"/>
          <c:max val="6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16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Dashboard'!$A$42</c:f>
              <c:strCache>
                <c:ptCount val="1"/>
                <c:pt idx="0">
                  <c:v>Interviews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6CF-46F4-A22C-FC63440F4C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Dashboard'!$B$41:$C$41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Dashboard'!$B$42:$C$42</c:f>
              <c:numCache>
                <c:formatCode>0</c:formatCode>
                <c:ptCount val="2"/>
                <c:pt idx="0">
                  <c:v>50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F-46F4-A22C-FC63440F4C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21276976"/>
        <c:axId val="421277960"/>
      </c:barChart>
      <c:catAx>
        <c:axId val="42127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277960"/>
        <c:crosses val="autoZero"/>
        <c:auto val="1"/>
        <c:lblAlgn val="ctr"/>
        <c:lblOffset val="100"/>
        <c:noMultiLvlLbl val="0"/>
      </c:catAx>
      <c:valAx>
        <c:axId val="421277960"/>
        <c:scaling>
          <c:orientation val="minMax"/>
          <c:max val="12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27697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Dashboard'!$A$43</c:f>
              <c:strCache>
                <c:ptCount val="1"/>
                <c:pt idx="0">
                  <c:v>Participants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780-416C-9CF8-AEA021E897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Dashboard'!$B$41:$C$41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Dashboard'!$B$43:$C$43</c:f>
              <c:numCache>
                <c:formatCode>0</c:formatCode>
                <c:ptCount val="2"/>
                <c:pt idx="0">
                  <c:v>75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0-416C-9CF8-AEA021E897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17653336"/>
        <c:axId val="517654320"/>
      </c:barChart>
      <c:catAx>
        <c:axId val="517653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4320"/>
        <c:crosses val="autoZero"/>
        <c:auto val="1"/>
        <c:lblAlgn val="ctr"/>
        <c:lblOffset val="100"/>
        <c:noMultiLvlLbl val="0"/>
      </c:catAx>
      <c:valAx>
        <c:axId val="517654320"/>
        <c:scaling>
          <c:orientation val="minMax"/>
          <c:max val="12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3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Ezine'!$A$5</c:f>
              <c:strCache>
                <c:ptCount val="1"/>
                <c:pt idx="0">
                  <c:v>Facebook Likes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21-4348-AF8B-B2E8A3CFDB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121-4348-AF8B-B2E8A3CFDB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('Social Media, Ezine'!$B$4:$D$4,'Social Media, Ezine'!$Q$4)</c:f>
              <c:strCache>
                <c:ptCount val="4"/>
                <c:pt idx="0">
                  <c:v>Base</c:v>
                </c:pt>
                <c:pt idx="1">
                  <c:v>Growth Goal</c:v>
                </c:pt>
                <c:pt idx="2">
                  <c:v>Actual</c:v>
                </c:pt>
                <c:pt idx="3">
                  <c:v>End Total</c:v>
                </c:pt>
              </c:strCache>
            </c:strRef>
          </c:cat>
          <c:val>
            <c:numRef>
              <c:f>('Social Media, Ezine'!$B$5:$D$5,'Social Media, Ezine'!$Q$5)</c:f>
              <c:numCache>
                <c:formatCode>0</c:formatCode>
                <c:ptCount val="4"/>
                <c:pt idx="0" formatCode="General">
                  <c:v>500</c:v>
                </c:pt>
                <c:pt idx="1">
                  <c:v>300</c:v>
                </c:pt>
                <c:pt idx="2">
                  <c:v>316</c:v>
                </c:pt>
                <c:pt idx="3">
                  <c:v>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1-4348-AF8B-B2E8A3CFDB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24056536"/>
        <c:axId val="424057192"/>
      </c:barChart>
      <c:catAx>
        <c:axId val="424056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057192"/>
        <c:crosses val="autoZero"/>
        <c:auto val="1"/>
        <c:lblAlgn val="ctr"/>
        <c:lblOffset val="100"/>
        <c:noMultiLvlLbl val="0"/>
      </c:catAx>
      <c:valAx>
        <c:axId val="424057192"/>
        <c:scaling>
          <c:orientation val="minMax"/>
          <c:max val="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056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Ezine'!$A$18</c:f>
              <c:strCache>
                <c:ptCount val="1"/>
                <c:pt idx="0">
                  <c:v>Face Book Shares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626-4FD2-AA67-34DF6CD76B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'Social Media, Ezine'!$C$17:$D$17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'Social Media, Ezine'!$C$18:$D$18</c:f>
              <c:numCache>
                <c:formatCode>0</c:formatCode>
                <c:ptCount val="2"/>
                <c:pt idx="0">
                  <c:v>100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6-4FD2-AA67-34DF6CD76B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17144976"/>
        <c:axId val="517139728"/>
      </c:barChart>
      <c:catAx>
        <c:axId val="51714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139728"/>
        <c:crosses val="autoZero"/>
        <c:auto val="1"/>
        <c:lblAlgn val="ctr"/>
        <c:lblOffset val="100"/>
        <c:noMultiLvlLbl val="0"/>
      </c:catAx>
      <c:valAx>
        <c:axId val="517139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14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Ezine'!$A$33</c:f>
              <c:strCache>
                <c:ptCount val="1"/>
                <c:pt idx="0">
                  <c:v>Twitter Followers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3F5-4A9E-80D9-5794D6BA37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F5-4A9E-80D9-5794D6BA37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('Social Media, Ezine'!$B$32:$D$32,'Social Media, Ezine'!$Q$32)</c:f>
              <c:strCache>
                <c:ptCount val="4"/>
                <c:pt idx="0">
                  <c:v>Base</c:v>
                </c:pt>
                <c:pt idx="1">
                  <c:v>Growth Goal</c:v>
                </c:pt>
                <c:pt idx="2">
                  <c:v>Actual</c:v>
                </c:pt>
                <c:pt idx="3">
                  <c:v>End Total</c:v>
                </c:pt>
              </c:strCache>
            </c:strRef>
          </c:cat>
          <c:val>
            <c:numRef>
              <c:f>('Social Media, Ezine'!$B$33:$D$33,'Social Media, Ezine'!$Q$33)</c:f>
              <c:numCache>
                <c:formatCode>0</c:formatCode>
                <c:ptCount val="4"/>
                <c:pt idx="0" formatCode="General">
                  <c:v>950</c:v>
                </c:pt>
                <c:pt idx="1">
                  <c:v>450</c:v>
                </c:pt>
                <c:pt idx="2">
                  <c:v>595</c:v>
                </c:pt>
                <c:pt idx="3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5-4A9E-80D9-5794D6BA37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3222288"/>
        <c:axId val="434028640"/>
      </c:barChart>
      <c:catAx>
        <c:axId val="52322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028640"/>
        <c:crosses val="autoZero"/>
        <c:auto val="1"/>
        <c:lblAlgn val="ctr"/>
        <c:lblOffset val="100"/>
        <c:noMultiLvlLbl val="0"/>
      </c:catAx>
      <c:valAx>
        <c:axId val="43402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22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Ezine'!$A$50</c:f>
              <c:strCache>
                <c:ptCount val="1"/>
                <c:pt idx="0">
                  <c:v>Twitter Tweets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A4D-44C3-9284-D37EA16ABD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'Social Media, Ezine'!$C$49:$D$49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'Social Media, Ezine'!$C$50:$D$50</c:f>
              <c:numCache>
                <c:formatCode>0</c:formatCode>
                <c:ptCount val="2"/>
                <c:pt idx="0">
                  <c:v>120</c:v>
                </c:pt>
                <c:pt idx="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D-44C3-9284-D37EA16ABD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2436248"/>
        <c:axId val="432431328"/>
      </c:barChart>
      <c:catAx>
        <c:axId val="432436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431328"/>
        <c:crosses val="autoZero"/>
        <c:auto val="1"/>
        <c:lblAlgn val="ctr"/>
        <c:lblOffset val="100"/>
        <c:noMultiLvlLbl val="0"/>
      </c:catAx>
      <c:valAx>
        <c:axId val="432431328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436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Ezine'!$A$67</c:f>
              <c:strCache>
                <c:ptCount val="1"/>
                <c:pt idx="0">
                  <c:v>Twitter Re Tweets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B4-49FB-A062-84260DD615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'Social Media, Ezine'!$C$66:$D$66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'Social Media, Ezine'!$C$67:$D$67</c:f>
              <c:numCache>
                <c:formatCode>0</c:formatCode>
                <c:ptCount val="2"/>
                <c:pt idx="0">
                  <c:v>50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4-49FB-A062-84260DD615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21271072"/>
        <c:axId val="521156288"/>
      </c:barChart>
      <c:catAx>
        <c:axId val="421271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156288"/>
        <c:crosses val="autoZero"/>
        <c:auto val="1"/>
        <c:lblAlgn val="ctr"/>
        <c:lblOffset val="100"/>
        <c:noMultiLvlLbl val="0"/>
      </c:catAx>
      <c:valAx>
        <c:axId val="521156288"/>
        <c:scaling>
          <c:orientation val="minMax"/>
          <c:max val="10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27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Ezine'!$A$82</c:f>
              <c:strCache>
                <c:ptCount val="1"/>
                <c:pt idx="0">
                  <c:v>Ezine List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073-4B6B-B072-18919AC08E1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3-4B6B-B072-18919AC08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('Social Media, Ezine'!$B$81:$D$81,'Social Media, Ezine'!$Q$81)</c:f>
              <c:strCache>
                <c:ptCount val="4"/>
                <c:pt idx="0">
                  <c:v>Base</c:v>
                </c:pt>
                <c:pt idx="1">
                  <c:v>Growth Goal</c:v>
                </c:pt>
                <c:pt idx="2">
                  <c:v>Actual</c:v>
                </c:pt>
                <c:pt idx="3">
                  <c:v>End Total</c:v>
                </c:pt>
              </c:strCache>
            </c:strRef>
          </c:cat>
          <c:val>
            <c:numRef>
              <c:f>('Social Media, Ezine'!$B$82:$D$82,'Social Media, Ezine'!$Q$82)</c:f>
              <c:numCache>
                <c:formatCode>0</c:formatCode>
                <c:ptCount val="4"/>
                <c:pt idx="0" formatCode="General">
                  <c:v>1200</c:v>
                </c:pt>
                <c:pt idx="1">
                  <c:v>800</c:v>
                </c:pt>
                <c:pt idx="2">
                  <c:v>720</c:v>
                </c:pt>
                <c:pt idx="3">
                  <c:v>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3-4B6B-B072-18919AC08E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2895056"/>
        <c:axId val="432895384"/>
      </c:barChart>
      <c:catAx>
        <c:axId val="432895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95384"/>
        <c:crosses val="autoZero"/>
        <c:auto val="1"/>
        <c:lblAlgn val="ctr"/>
        <c:lblOffset val="100"/>
        <c:noMultiLvlLbl val="0"/>
      </c:catAx>
      <c:valAx>
        <c:axId val="432895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9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Dashboard'!$A$17</c:f>
              <c:strCache>
                <c:ptCount val="1"/>
                <c:pt idx="0">
                  <c:v>Focus Group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A1-4C7D-8266-4D360C62A6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Dashboard'!$B$16:$C$16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Dashboard'!$B$17:$C$17</c:f>
              <c:numCache>
                <c:formatCode>0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A1-4C7D-8266-4D360C62A6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1153336"/>
        <c:axId val="521155632"/>
      </c:barChart>
      <c:catAx>
        <c:axId val="521153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155632"/>
        <c:crosses val="autoZero"/>
        <c:auto val="1"/>
        <c:lblAlgn val="ctr"/>
        <c:lblOffset val="100"/>
        <c:noMultiLvlLbl val="0"/>
      </c:catAx>
      <c:valAx>
        <c:axId val="52115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153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Dashboard'!$A$18</c:f>
              <c:strCache>
                <c:ptCount val="1"/>
                <c:pt idx="0">
                  <c:v>Attendees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1A-424E-BBDE-709E93F333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Dashboard'!$B$16:$C$16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Dashboard'!$B$18:$C$18</c:f>
              <c:numCache>
                <c:formatCode>0</c:formatCode>
                <c:ptCount val="2"/>
                <c:pt idx="0">
                  <c:v>60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1A-424E-BBDE-709E93F333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3599784"/>
        <c:axId val="523598144"/>
      </c:barChart>
      <c:catAx>
        <c:axId val="523599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98144"/>
        <c:crosses val="autoZero"/>
        <c:auto val="1"/>
        <c:lblAlgn val="ctr"/>
        <c:lblOffset val="100"/>
        <c:noMultiLvlLbl val="0"/>
      </c:catAx>
      <c:valAx>
        <c:axId val="523598144"/>
        <c:scaling>
          <c:orientation val="minMax"/>
          <c:max val="10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599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Dashboard'!$A$29</c:f>
              <c:strCache>
                <c:ptCount val="1"/>
                <c:pt idx="0">
                  <c:v>Surveys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23-4691-886B-A10CC0F86279}"/>
              </c:ext>
            </c:extLst>
          </c:dPt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23-4691-886B-A10CC0F86279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23-4691-886B-A10CC0F86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Dashboard'!$B$28:$C$28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Dashboard'!$B$29:$C$29</c:f>
              <c:numCache>
                <c:formatCode>0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23-4691-886B-A10CC0F86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7794080"/>
        <c:axId val="517794408"/>
      </c:barChart>
      <c:catAx>
        <c:axId val="517794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794408"/>
        <c:crosses val="autoZero"/>
        <c:auto val="1"/>
        <c:lblAlgn val="ctr"/>
        <c:lblOffset val="100"/>
        <c:noMultiLvlLbl val="0"/>
      </c:catAx>
      <c:valAx>
        <c:axId val="517794408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79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Dashboard'!$A$30</c:f>
              <c:strCache>
                <c:ptCount val="1"/>
                <c:pt idx="0">
                  <c:v>Participants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79-4826-8CC0-CB56EFE786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Dashboard'!$B$28:$C$28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Dashboard'!$B$30:$C$30</c:f>
              <c:numCache>
                <c:formatCode>0</c:formatCode>
                <c:ptCount val="2"/>
                <c:pt idx="0">
                  <c:v>500</c:v>
                </c:pt>
                <c:pt idx="1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79-4826-8CC0-CB56EFE7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5162928"/>
        <c:axId val="435160632"/>
      </c:barChart>
      <c:catAx>
        <c:axId val="435162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160632"/>
        <c:crosses val="autoZero"/>
        <c:auto val="1"/>
        <c:lblAlgn val="ctr"/>
        <c:lblOffset val="100"/>
        <c:noMultiLvlLbl val="0"/>
      </c:catAx>
      <c:valAx>
        <c:axId val="435160632"/>
        <c:scaling>
          <c:orientation val="minMax"/>
          <c:max val="6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16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Dashboard'!$A$42</c:f>
              <c:strCache>
                <c:ptCount val="1"/>
                <c:pt idx="0">
                  <c:v>Interviews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EB-4562-B95C-3A1A438FD0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Dashboard'!$B$41:$C$41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Dashboard'!$B$42:$C$42</c:f>
              <c:numCache>
                <c:formatCode>0</c:formatCode>
                <c:ptCount val="2"/>
                <c:pt idx="0">
                  <c:v>50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EB-4562-B95C-3A1A438FD0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21276976"/>
        <c:axId val="421277960"/>
      </c:barChart>
      <c:catAx>
        <c:axId val="42127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277960"/>
        <c:crosses val="autoZero"/>
        <c:auto val="1"/>
        <c:lblAlgn val="ctr"/>
        <c:lblOffset val="100"/>
        <c:noMultiLvlLbl val="0"/>
      </c:catAx>
      <c:valAx>
        <c:axId val="421277960"/>
        <c:scaling>
          <c:orientation val="minMax"/>
          <c:max val="12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27697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'Engagement Dashboard'!$A$43</c:f>
              <c:strCache>
                <c:ptCount val="1"/>
                <c:pt idx="0">
                  <c:v>Participants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48-4C26-9A73-EC607B4BA2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'Engagement Dashboard'!$B$41:$C$41</c:f>
              <c:strCache>
                <c:ptCount val="2"/>
                <c:pt idx="0">
                  <c:v>Goal</c:v>
                </c:pt>
                <c:pt idx="1">
                  <c:v>Actual</c:v>
                </c:pt>
              </c:strCache>
            </c:strRef>
          </c:cat>
          <c:val>
            <c:numRef>
              <c:f>'Engagement Dashboard'!$B$43:$C$43</c:f>
              <c:numCache>
                <c:formatCode>0</c:formatCode>
                <c:ptCount val="2"/>
                <c:pt idx="0">
                  <c:v>75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48-4C26-9A73-EC607B4BA2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17653336"/>
        <c:axId val="517654320"/>
      </c:barChart>
      <c:catAx>
        <c:axId val="517653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4320"/>
        <c:crosses val="autoZero"/>
        <c:auto val="1"/>
        <c:lblAlgn val="ctr"/>
        <c:lblOffset val="100"/>
        <c:noMultiLvlLbl val="0"/>
      </c:catAx>
      <c:valAx>
        <c:axId val="517654320"/>
        <c:scaling>
          <c:orientation val="minMax"/>
          <c:max val="120"/>
          <c:min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3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'Social Media, Ezine'!$A$5</c:f>
              <c:strCache>
                <c:ptCount val="1"/>
                <c:pt idx="0">
                  <c:v>Facebook Likes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14-48D4-BEE2-7F71FC23E80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14-48D4-BEE2-7F71FC23E8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('Social Media, Ezine'!$B$4:$D$4,'Social Media, Ezine'!$Q$4)</c:f>
              <c:strCache>
                <c:ptCount val="4"/>
                <c:pt idx="0">
                  <c:v>Base</c:v>
                </c:pt>
                <c:pt idx="1">
                  <c:v>Growth Goal</c:v>
                </c:pt>
                <c:pt idx="2">
                  <c:v>Actual</c:v>
                </c:pt>
                <c:pt idx="3">
                  <c:v>End Total</c:v>
                </c:pt>
              </c:strCache>
            </c:strRef>
          </c:cat>
          <c:val>
            <c:numRef>
              <c:f>('Social Media, Ezine'!$B$5:$D$5,'Social Media, Ezine'!$Q$5)</c:f>
              <c:numCache>
                <c:formatCode>0</c:formatCode>
                <c:ptCount val="4"/>
                <c:pt idx="0" formatCode="General">
                  <c:v>500</c:v>
                </c:pt>
                <c:pt idx="1">
                  <c:v>300</c:v>
                </c:pt>
                <c:pt idx="2">
                  <c:v>316</c:v>
                </c:pt>
                <c:pt idx="3">
                  <c:v>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4-48D4-BEE2-7F71FC23E8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24056536"/>
        <c:axId val="424057192"/>
      </c:barChart>
      <c:catAx>
        <c:axId val="424056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057192"/>
        <c:crosses val="autoZero"/>
        <c:auto val="1"/>
        <c:lblAlgn val="ctr"/>
        <c:lblOffset val="100"/>
        <c:noMultiLvlLbl val="0"/>
      </c:catAx>
      <c:valAx>
        <c:axId val="424057192"/>
        <c:scaling>
          <c:orientation val="minMax"/>
          <c:max val="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056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76200</xdr:rowOff>
    </xdr:from>
    <xdr:to>
      <xdr:col>7</xdr:col>
      <xdr:colOff>561975</xdr:colOff>
      <xdr:row>6</xdr:row>
      <xdr:rowOff>16839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ECCA62-D9CF-4F73-82B8-16EF73325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76200"/>
          <a:ext cx="2638425" cy="10836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19051</xdr:rowOff>
    </xdr:from>
    <xdr:to>
      <xdr:col>5</xdr:col>
      <xdr:colOff>385763</xdr:colOff>
      <xdr:row>10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CA3A95-D4EF-4CCF-AE14-6E3CBEFDE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409574</xdr:colOff>
      <xdr:row>2</xdr:row>
      <xdr:rowOff>9525</xdr:rowOff>
    </xdr:from>
    <xdr:to>
      <xdr:col>10</xdr:col>
      <xdr:colOff>209549</xdr:colOff>
      <xdr:row>10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CCCF32-DF36-4361-B3CC-6ED9541C1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1</xdr:row>
      <xdr:rowOff>180974</xdr:rowOff>
    </xdr:from>
    <xdr:to>
      <xdr:col>15</xdr:col>
      <xdr:colOff>509588</xdr:colOff>
      <xdr:row>10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584DF0-396E-4FA5-B3B3-0EFCF78D6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514350</xdr:colOff>
      <xdr:row>1</xdr:row>
      <xdr:rowOff>171450</xdr:rowOff>
    </xdr:from>
    <xdr:to>
      <xdr:col>20</xdr:col>
      <xdr:colOff>271463</xdr:colOff>
      <xdr:row>11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31BDF5B-9EF1-4DBF-BB91-B3D3242C6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</xdr:row>
      <xdr:rowOff>19049</xdr:rowOff>
    </xdr:from>
    <xdr:to>
      <xdr:col>5</xdr:col>
      <xdr:colOff>180975</xdr:colOff>
      <xdr:row>20</xdr:row>
      <xdr:rowOff>161924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E312F70-D3E5-4104-BF71-48D667559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209551</xdr:colOff>
      <xdr:row>12</xdr:row>
      <xdr:rowOff>19050</xdr:rowOff>
    </xdr:from>
    <xdr:to>
      <xdr:col>10</xdr:col>
      <xdr:colOff>190501</xdr:colOff>
      <xdr:row>21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358E154-2489-4066-8E54-5F6D182FE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19050</xdr:colOff>
      <xdr:row>11</xdr:row>
      <xdr:rowOff>171450</xdr:rowOff>
    </xdr:from>
    <xdr:to>
      <xdr:col>15</xdr:col>
      <xdr:colOff>428625</xdr:colOff>
      <xdr:row>20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D46AB21-EAD1-4149-B2F9-461A80AEE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466724</xdr:colOff>
      <xdr:row>11</xdr:row>
      <xdr:rowOff>161925</xdr:rowOff>
    </xdr:from>
    <xdr:to>
      <xdr:col>20</xdr:col>
      <xdr:colOff>257175</xdr:colOff>
      <xdr:row>20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B93775C-84D0-440C-85EF-CD42F7AC1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85726</xdr:colOff>
      <xdr:row>22</xdr:row>
      <xdr:rowOff>9525</xdr:rowOff>
    </xdr:from>
    <xdr:to>
      <xdr:col>5</xdr:col>
      <xdr:colOff>219076</xdr:colOff>
      <xdr:row>31</xdr:row>
      <xdr:rowOff>161924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645BF07-A3DE-4C6D-B7B5-8AAB172B8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22</xdr:row>
      <xdr:rowOff>19050</xdr:rowOff>
    </xdr:from>
    <xdr:to>
      <xdr:col>10</xdr:col>
      <xdr:colOff>180976</xdr:colOff>
      <xdr:row>31</xdr:row>
      <xdr:rowOff>161925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BBFDABD-96C5-40BE-A44C-FA343D33F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9526</xdr:colOff>
      <xdr:row>21</xdr:row>
      <xdr:rowOff>180975</xdr:rowOff>
    </xdr:from>
    <xdr:to>
      <xdr:col>15</xdr:col>
      <xdr:colOff>447675</xdr:colOff>
      <xdr:row>31</xdr:row>
      <xdr:rowOff>171450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EF677F0-2E9C-43B9-948A-23743A654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466725</xdr:colOff>
      <xdr:row>22</xdr:row>
      <xdr:rowOff>0</xdr:rowOff>
    </xdr:from>
    <xdr:to>
      <xdr:col>20</xdr:col>
      <xdr:colOff>285750</xdr:colOff>
      <xdr:row>31</xdr:row>
      <xdr:rowOff>161926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47DED1D-A78D-40B8-B4DB-66DE77344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33</xdr:row>
      <xdr:rowOff>28575</xdr:rowOff>
    </xdr:from>
    <xdr:to>
      <xdr:col>5</xdr:col>
      <xdr:colOff>247650</xdr:colOff>
      <xdr:row>42</xdr:row>
      <xdr:rowOff>171450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7FE186F-5577-4E22-971F-15FC4D04F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19050</xdr:colOff>
      <xdr:row>33</xdr:row>
      <xdr:rowOff>9525</xdr:rowOff>
    </xdr:from>
    <xdr:to>
      <xdr:col>15</xdr:col>
      <xdr:colOff>457200</xdr:colOff>
      <xdr:row>42</xdr:row>
      <xdr:rowOff>180975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27054FF9-3F19-4D39-A4B5-60ADED5DD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</xdr:colOff>
      <xdr:row>5</xdr:row>
      <xdr:rowOff>85726</xdr:rowOff>
    </xdr:from>
    <xdr:to>
      <xdr:col>6</xdr:col>
      <xdr:colOff>600075</xdr:colOff>
      <xdr:row>13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66D188-E193-422B-9966-593E69A83E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5</xdr:row>
      <xdr:rowOff>66675</xdr:rowOff>
    </xdr:from>
    <xdr:to>
      <xdr:col>10</xdr:col>
      <xdr:colOff>514350</xdr:colOff>
      <xdr:row>13</xdr:row>
      <xdr:rowOff>161924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875E3B2-2CCE-4C69-9672-4B0AA35304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</xdr:colOff>
      <xdr:row>18</xdr:row>
      <xdr:rowOff>19050</xdr:rowOff>
    </xdr:from>
    <xdr:to>
      <xdr:col>6</xdr:col>
      <xdr:colOff>600075</xdr:colOff>
      <xdr:row>26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C8B93CE-6493-43F3-B328-21DC6B5E4C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23812</xdr:colOff>
      <xdr:row>18</xdr:row>
      <xdr:rowOff>28575</xdr:rowOff>
    </xdr:from>
    <xdr:to>
      <xdr:col>10</xdr:col>
      <xdr:colOff>485775</xdr:colOff>
      <xdr:row>27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C38B1D4-3FB3-4E3F-B02D-B67DF601C3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33337</xdr:colOff>
      <xdr:row>30</xdr:row>
      <xdr:rowOff>38100</xdr:rowOff>
    </xdr:from>
    <xdr:to>
      <xdr:col>6</xdr:col>
      <xdr:colOff>666750</xdr:colOff>
      <xdr:row>39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C40776C-6155-47D0-8500-6FBC50258F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33337</xdr:colOff>
      <xdr:row>30</xdr:row>
      <xdr:rowOff>19050</xdr:rowOff>
    </xdr:from>
    <xdr:to>
      <xdr:col>11</xdr:col>
      <xdr:colOff>190500</xdr:colOff>
      <xdr:row>39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412BBA8-4605-4513-921B-9614B2A0C4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90488</xdr:colOff>
      <xdr:row>42</xdr:row>
      <xdr:rowOff>180975</xdr:rowOff>
    </xdr:from>
    <xdr:to>
      <xdr:col>6</xdr:col>
      <xdr:colOff>714376</xdr:colOff>
      <xdr:row>52</xdr:row>
      <xdr:rowOff>66675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6B21CA9-C643-4F7A-BE2D-581F0CB14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223837</xdr:colOff>
      <xdr:row>43</xdr:row>
      <xdr:rowOff>0</xdr:rowOff>
    </xdr:from>
    <xdr:to>
      <xdr:col>11</xdr:col>
      <xdr:colOff>381000</xdr:colOff>
      <xdr:row>52</xdr:row>
      <xdr:rowOff>47625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4541B07-9D8B-4877-A127-12A6F3877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933450</xdr:colOff>
      <xdr:row>4</xdr:row>
      <xdr:rowOff>66675</xdr:rowOff>
    </xdr:from>
    <xdr:to>
      <xdr:col>1</xdr:col>
      <xdr:colOff>19050</xdr:colOff>
      <xdr:row>6</xdr:row>
      <xdr:rowOff>76200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4463E10-8170-4098-A5E8-9A0BED4996DA}"/>
            </a:ext>
          </a:extLst>
        </xdr:cNvPr>
        <xdr:cNvCxnSpPr/>
      </xdr:nvCxnSpPr>
      <xdr:spPr>
        <a:xfrm flipV="1">
          <a:off x="933450" y="1000125"/>
          <a:ext cx="323850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4</xdr:row>
      <xdr:rowOff>171451</xdr:rowOff>
    </xdr:from>
    <xdr:to>
      <xdr:col>2</xdr:col>
      <xdr:colOff>171450</xdr:colOff>
      <xdr:row>6</xdr:row>
      <xdr:rowOff>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C2028701-F38C-4745-9D3C-8362EA39ABF0}"/>
            </a:ext>
          </a:extLst>
        </xdr:cNvPr>
        <xdr:cNvCxnSpPr/>
      </xdr:nvCxnSpPr>
      <xdr:spPr>
        <a:xfrm flipV="1">
          <a:off x="1990725" y="1104901"/>
          <a:ext cx="57150" cy="2095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</xdr:colOff>
      <xdr:row>5</xdr:row>
      <xdr:rowOff>57150</xdr:rowOff>
    </xdr:from>
    <xdr:to>
      <xdr:col>9</xdr:col>
      <xdr:colOff>476250</xdr:colOff>
      <xdr:row>15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EC6852-E741-4264-AF65-718D9A793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14286</xdr:colOff>
      <xdr:row>18</xdr:row>
      <xdr:rowOff>57150</xdr:rowOff>
    </xdr:from>
    <xdr:to>
      <xdr:col>9</xdr:col>
      <xdr:colOff>514349</xdr:colOff>
      <xdr:row>28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E97773-FFE9-4A1C-901D-2DD3857AC4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14287</xdr:colOff>
      <xdr:row>33</xdr:row>
      <xdr:rowOff>95250</xdr:rowOff>
    </xdr:from>
    <xdr:to>
      <xdr:col>11</xdr:col>
      <xdr:colOff>133350</xdr:colOff>
      <xdr:row>46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35CED9-4F41-417A-A19D-493E1D56BF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595312</xdr:colOff>
      <xdr:row>50</xdr:row>
      <xdr:rowOff>161925</xdr:rowOff>
    </xdr:from>
    <xdr:to>
      <xdr:col>11</xdr:col>
      <xdr:colOff>190500</xdr:colOff>
      <xdr:row>62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B3C104B-D5D1-4558-978A-A8D999708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14287</xdr:colOff>
      <xdr:row>67</xdr:row>
      <xdr:rowOff>123825</xdr:rowOff>
    </xdr:from>
    <xdr:to>
      <xdr:col>10</xdr:col>
      <xdr:colOff>123825</xdr:colOff>
      <xdr:row>78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E527CDF-51D4-4E7B-9D23-3E98B83B24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4762</xdr:colOff>
      <xdr:row>82</xdr:row>
      <xdr:rowOff>171450</xdr:rowOff>
    </xdr:from>
    <xdr:to>
      <xdr:col>10</xdr:col>
      <xdr:colOff>152400</xdr:colOff>
      <xdr:row>95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9384BC6-21E3-4972-AE99-1D6D3FC3CB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ark@tamarackcommunity.c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27" sqref="M27"/>
    </sheetView>
  </sheetViews>
  <sheetFormatPr defaultRowHeight="15" x14ac:dyDescent="0.25"/>
  <sheetData>
    <row r="1" spans="1:1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x14ac:dyDescent="0.25">
      <c r="A6" s="22"/>
      <c r="B6" s="22" t="s">
        <v>71</v>
      </c>
      <c r="C6" s="22"/>
      <c r="D6" s="22"/>
      <c r="E6" s="22"/>
      <c r="F6" s="22"/>
      <c r="G6" s="22"/>
      <c r="H6" s="22"/>
      <c r="I6" s="22"/>
      <c r="J6" s="22"/>
      <c r="K6" s="22"/>
    </row>
    <row r="7" spans="1:1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x14ac:dyDescent="0.25">
      <c r="A8" s="22"/>
      <c r="B8" s="22" t="s">
        <v>37</v>
      </c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5">
      <c r="A10" s="22"/>
      <c r="B10" s="22" t="s">
        <v>38</v>
      </c>
      <c r="C10" s="22"/>
      <c r="D10" s="22"/>
      <c r="E10" s="22"/>
      <c r="F10" s="22"/>
      <c r="G10" s="22"/>
      <c r="H10" s="22"/>
      <c r="I10" s="22"/>
      <c r="J10" s="22"/>
      <c r="K10" s="22"/>
    </row>
    <row r="11" spans="1:1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5">
      <c r="A12" s="22"/>
      <c r="B12" s="22" t="s">
        <v>39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22"/>
      <c r="B14" s="22" t="s">
        <v>40</v>
      </c>
      <c r="C14" s="22"/>
      <c r="D14" s="22"/>
      <c r="E14" s="22"/>
      <c r="F14" s="22"/>
      <c r="G14" s="22"/>
      <c r="H14" s="22"/>
      <c r="I14" s="22"/>
      <c r="J14" s="22"/>
      <c r="K14" s="22"/>
    </row>
    <row r="15" spans="1:11" x14ac:dyDescent="0.25">
      <c r="A15" s="22"/>
      <c r="B15" s="22" t="s">
        <v>41</v>
      </c>
      <c r="C15" s="22"/>
      <c r="D15" s="22"/>
      <c r="E15" s="22"/>
      <c r="F15" s="22"/>
      <c r="G15" s="22"/>
      <c r="H15" s="22"/>
      <c r="I15" s="22"/>
      <c r="J15" s="22"/>
      <c r="K15" s="22"/>
    </row>
    <row r="16" spans="1:1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x14ac:dyDescent="0.25">
      <c r="A17" s="22"/>
      <c r="B17" s="22" t="s">
        <v>70</v>
      </c>
      <c r="C17" s="22"/>
      <c r="D17" s="22"/>
      <c r="E17" s="22"/>
      <c r="F17" s="22"/>
      <c r="G17" s="22"/>
      <c r="H17" s="22"/>
      <c r="I17" s="22"/>
      <c r="J17" s="22"/>
      <c r="K17" s="22"/>
    </row>
    <row r="18" spans="1:1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x14ac:dyDescent="0.25">
      <c r="A19" s="22"/>
      <c r="B19" s="22" t="s">
        <v>42</v>
      </c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22"/>
      <c r="B20" s="28" t="s">
        <v>43</v>
      </c>
      <c r="C20" s="22"/>
      <c r="D20" s="22"/>
      <c r="E20" s="22"/>
      <c r="F20" s="22"/>
      <c r="G20" s="22"/>
      <c r="H20" s="22"/>
      <c r="I20" s="22"/>
      <c r="J20" s="22"/>
      <c r="K20" s="22"/>
    </row>
    <row r="21" spans="1:1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</sheetData>
  <hyperlinks>
    <hyperlink ref="B2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zoomScale="75" zoomScaleNormal="75" workbookViewId="0">
      <selection activeCell="R38" sqref="R38"/>
    </sheetView>
  </sheetViews>
  <sheetFormatPr defaultRowHeight="15" x14ac:dyDescent="0.25"/>
  <cols>
    <col min="10" max="10" width="9.140625" customWidth="1"/>
    <col min="22" max="22" width="4.7109375" customWidth="1"/>
  </cols>
  <sheetData>
    <row r="1" spans="1:22" ht="28.5" x14ac:dyDescent="0.45">
      <c r="A1" s="8"/>
      <c r="B1" s="8"/>
      <c r="C1" s="8"/>
      <c r="D1" s="8"/>
      <c r="E1" s="8"/>
      <c r="F1" s="9"/>
      <c r="G1" s="8"/>
      <c r="H1" s="8"/>
      <c r="I1" s="21" t="s">
        <v>57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22"/>
    </row>
    <row r="2" spans="1:22" x14ac:dyDescent="0.25">
      <c r="A2" s="8"/>
      <c r="B2" s="18" t="s">
        <v>44</v>
      </c>
      <c r="C2" s="18"/>
      <c r="D2" s="18"/>
      <c r="E2" s="18"/>
      <c r="F2" s="18"/>
      <c r="G2" s="18"/>
      <c r="H2" s="18"/>
      <c r="I2" s="18"/>
      <c r="J2" s="18"/>
      <c r="K2" s="18"/>
      <c r="L2" s="18" t="s">
        <v>45</v>
      </c>
      <c r="M2" s="18"/>
      <c r="N2" s="18"/>
      <c r="O2" s="18"/>
      <c r="P2" s="18"/>
      <c r="Q2" s="18"/>
      <c r="R2" s="18"/>
      <c r="S2" s="18"/>
      <c r="T2" s="18"/>
      <c r="U2" s="18"/>
      <c r="V2" s="22"/>
    </row>
    <row r="3" spans="1:22" x14ac:dyDescent="0.25">
      <c r="A3" s="8"/>
      <c r="B3" s="23"/>
      <c r="C3" s="23"/>
      <c r="D3" s="23"/>
      <c r="E3" s="23"/>
      <c r="F3" s="23"/>
      <c r="G3" s="23"/>
      <c r="H3" s="23"/>
      <c r="I3" s="23"/>
      <c r="J3" s="23"/>
      <c r="K3" s="18"/>
      <c r="L3" s="23"/>
      <c r="M3" s="23"/>
      <c r="N3" s="23"/>
      <c r="O3" s="23"/>
      <c r="P3" s="23"/>
      <c r="Q3" s="23"/>
      <c r="R3" s="23"/>
      <c r="S3" s="23"/>
      <c r="T3" s="23"/>
      <c r="U3" s="18"/>
      <c r="V3" s="22"/>
    </row>
    <row r="4" spans="1:22" x14ac:dyDescent="0.25">
      <c r="A4" s="8"/>
      <c r="B4" s="22"/>
      <c r="C4" s="22"/>
      <c r="D4" s="22"/>
      <c r="E4" s="22"/>
      <c r="F4" s="22"/>
      <c r="G4" s="22"/>
      <c r="H4" s="22"/>
      <c r="I4" s="22"/>
      <c r="J4" s="22"/>
      <c r="K4" s="8"/>
      <c r="L4" s="22"/>
      <c r="M4" s="22"/>
      <c r="N4" s="22"/>
      <c r="O4" s="22"/>
      <c r="P4" s="22"/>
      <c r="Q4" s="22"/>
      <c r="R4" s="22"/>
      <c r="S4" s="22"/>
      <c r="T4" s="22"/>
      <c r="U4" s="8"/>
      <c r="V4" s="22"/>
    </row>
    <row r="5" spans="1:22" x14ac:dyDescent="0.25">
      <c r="A5" s="8"/>
      <c r="B5" s="22"/>
      <c r="C5" s="22"/>
      <c r="D5" s="22"/>
      <c r="E5" s="22"/>
      <c r="F5" s="22"/>
      <c r="G5" s="22"/>
      <c r="H5" s="22"/>
      <c r="I5" s="22"/>
      <c r="J5" s="22"/>
      <c r="K5" s="8"/>
      <c r="L5" s="22"/>
      <c r="M5" s="22"/>
      <c r="N5" s="22"/>
      <c r="O5" s="22"/>
      <c r="P5" s="22"/>
      <c r="Q5" s="22"/>
      <c r="R5" s="22"/>
      <c r="S5" s="22"/>
      <c r="T5" s="22"/>
      <c r="U5" s="8"/>
      <c r="V5" s="22"/>
    </row>
    <row r="6" spans="1:22" x14ac:dyDescent="0.25">
      <c r="A6" s="8"/>
      <c r="B6" s="22"/>
      <c r="C6" s="22"/>
      <c r="D6" s="22"/>
      <c r="E6" s="22"/>
      <c r="F6" s="22"/>
      <c r="G6" s="22"/>
      <c r="H6" s="22"/>
      <c r="I6" s="22"/>
      <c r="J6" s="22"/>
      <c r="K6" s="8"/>
      <c r="L6" s="22"/>
      <c r="M6" s="22"/>
      <c r="N6" s="22"/>
      <c r="O6" s="22"/>
      <c r="P6" s="22"/>
      <c r="Q6" s="22"/>
      <c r="R6" s="22"/>
      <c r="S6" s="22"/>
      <c r="T6" s="22"/>
      <c r="U6" s="8"/>
      <c r="V6" s="22"/>
    </row>
    <row r="7" spans="1:22" x14ac:dyDescent="0.25">
      <c r="A7" s="8"/>
      <c r="B7" s="22"/>
      <c r="C7" s="22"/>
      <c r="D7" s="22"/>
      <c r="E7" s="22"/>
      <c r="F7" s="22"/>
      <c r="G7" s="22"/>
      <c r="H7" s="22"/>
      <c r="I7" s="22"/>
      <c r="J7" s="22"/>
      <c r="K7" s="8"/>
      <c r="L7" s="22"/>
      <c r="M7" s="22"/>
      <c r="N7" s="22"/>
      <c r="O7" s="22"/>
      <c r="P7" s="22"/>
      <c r="Q7" s="22"/>
      <c r="R7" s="22"/>
      <c r="S7" s="22"/>
      <c r="T7" s="22"/>
      <c r="U7" s="8"/>
      <c r="V7" s="22"/>
    </row>
    <row r="8" spans="1:22" x14ac:dyDescent="0.25">
      <c r="A8" s="8"/>
      <c r="B8" s="22"/>
      <c r="C8" s="22"/>
      <c r="D8" s="22"/>
      <c r="E8" s="22"/>
      <c r="F8" s="22"/>
      <c r="G8" s="22"/>
      <c r="H8" s="22"/>
      <c r="I8" s="22"/>
      <c r="J8" s="22"/>
      <c r="K8" s="8"/>
      <c r="L8" s="22"/>
      <c r="M8" s="22"/>
      <c r="N8" s="22"/>
      <c r="O8" s="22"/>
      <c r="P8" s="22"/>
      <c r="Q8" s="22"/>
      <c r="R8" s="22"/>
      <c r="S8" s="22"/>
      <c r="T8" s="22"/>
      <c r="U8" s="8"/>
      <c r="V8" s="22"/>
    </row>
    <row r="9" spans="1:22" x14ac:dyDescent="0.25">
      <c r="A9" s="8"/>
      <c r="B9" s="22"/>
      <c r="C9" s="22"/>
      <c r="D9" s="22"/>
      <c r="E9" s="22"/>
      <c r="F9" s="22"/>
      <c r="G9" s="22"/>
      <c r="H9" s="22"/>
      <c r="I9" s="22"/>
      <c r="J9" s="22"/>
      <c r="K9" s="8"/>
      <c r="L9" s="22"/>
      <c r="M9" s="22"/>
      <c r="N9" s="22"/>
      <c r="O9" s="22"/>
      <c r="P9" s="22"/>
      <c r="Q9" s="22"/>
      <c r="R9" s="22"/>
      <c r="S9" s="22"/>
      <c r="T9" s="22"/>
      <c r="U9" s="8"/>
      <c r="V9" s="22"/>
    </row>
    <row r="10" spans="1:22" x14ac:dyDescent="0.25">
      <c r="A10" s="8"/>
      <c r="B10" s="22"/>
      <c r="C10" s="22"/>
      <c r="D10" s="22"/>
      <c r="E10" s="22"/>
      <c r="F10" s="22"/>
      <c r="G10" s="22"/>
      <c r="H10" s="22"/>
      <c r="I10" s="22"/>
      <c r="J10" s="22"/>
      <c r="K10" s="8"/>
      <c r="L10" s="22"/>
      <c r="M10" s="22"/>
      <c r="N10" s="22"/>
      <c r="O10" s="22"/>
      <c r="P10" s="22"/>
      <c r="Q10" s="22"/>
      <c r="R10" s="22"/>
      <c r="S10" s="22"/>
      <c r="T10" s="22"/>
      <c r="U10" s="8"/>
      <c r="V10" s="22"/>
    </row>
    <row r="11" spans="1:22" x14ac:dyDescent="0.25">
      <c r="A11" s="8"/>
      <c r="B11" s="22"/>
      <c r="C11" s="22"/>
      <c r="D11" s="22"/>
      <c r="E11" s="22"/>
      <c r="F11" s="22"/>
      <c r="G11" s="22"/>
      <c r="H11" s="22"/>
      <c r="I11" s="22"/>
      <c r="J11" s="22"/>
      <c r="K11" s="8"/>
      <c r="L11" s="22"/>
      <c r="M11" s="22"/>
      <c r="N11" s="22"/>
      <c r="O11" s="22"/>
      <c r="P11" s="22"/>
      <c r="Q11" s="22"/>
      <c r="R11" s="22"/>
      <c r="S11" s="22"/>
      <c r="T11" s="22"/>
      <c r="U11" s="8"/>
      <c r="V11" s="22"/>
    </row>
    <row r="12" spans="1:22" x14ac:dyDescent="0.25">
      <c r="A12" s="8"/>
      <c r="B12" s="18" t="s">
        <v>46</v>
      </c>
      <c r="C12" s="18"/>
      <c r="D12" s="18"/>
      <c r="E12" s="18"/>
      <c r="F12" s="18"/>
      <c r="G12" s="18"/>
      <c r="H12" s="18"/>
      <c r="I12" s="18"/>
      <c r="J12" s="18"/>
      <c r="K12" s="18"/>
      <c r="L12" s="18" t="s">
        <v>47</v>
      </c>
      <c r="M12" s="18"/>
      <c r="N12" s="18"/>
      <c r="O12" s="18"/>
      <c r="P12" s="18"/>
      <c r="Q12" s="18"/>
      <c r="R12" s="18"/>
      <c r="S12" s="8"/>
      <c r="T12" s="8"/>
      <c r="U12" s="8"/>
      <c r="V12" s="22"/>
    </row>
    <row r="13" spans="1:22" x14ac:dyDescent="0.25">
      <c r="A13" s="8"/>
      <c r="B13" s="1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2"/>
    </row>
    <row r="14" spans="1:22" x14ac:dyDescent="0.25">
      <c r="A14" s="8"/>
      <c r="B14" s="2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22"/>
    </row>
    <row r="15" spans="1:22" x14ac:dyDescent="0.25">
      <c r="A15" s="8"/>
      <c r="B15" s="2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22"/>
    </row>
    <row r="16" spans="1:22" x14ac:dyDescent="0.25">
      <c r="A16" s="8"/>
      <c r="B16" s="2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22"/>
    </row>
    <row r="17" spans="1:22" x14ac:dyDescent="0.25">
      <c r="A17" s="8"/>
      <c r="B17" s="2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22"/>
    </row>
    <row r="18" spans="1:22" x14ac:dyDescent="0.25">
      <c r="A18" s="8"/>
      <c r="B18" s="2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22"/>
    </row>
    <row r="19" spans="1:22" x14ac:dyDescent="0.25">
      <c r="A19" s="8"/>
      <c r="B19" s="2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2"/>
    </row>
    <row r="20" spans="1:22" x14ac:dyDescent="0.25">
      <c r="A20" s="8"/>
      <c r="B20" s="2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2"/>
    </row>
    <row r="21" spans="1:22" x14ac:dyDescent="0.25">
      <c r="A21" s="8"/>
      <c r="B21" s="2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2"/>
    </row>
    <row r="22" spans="1:22" x14ac:dyDescent="0.25">
      <c r="A22" s="8"/>
      <c r="B22" s="18" t="s">
        <v>48</v>
      </c>
      <c r="C22" s="8"/>
      <c r="D22" s="8"/>
      <c r="E22" s="8"/>
      <c r="F22" s="8"/>
      <c r="G22" s="8"/>
      <c r="H22" s="8"/>
      <c r="I22" s="8"/>
      <c r="J22" s="8"/>
      <c r="K22" s="8"/>
      <c r="L22" s="18" t="s">
        <v>72</v>
      </c>
      <c r="M22" s="8"/>
      <c r="N22" s="8"/>
      <c r="O22" s="8"/>
      <c r="P22" s="8"/>
      <c r="Q22" s="8"/>
      <c r="R22" s="8"/>
      <c r="S22" s="8"/>
      <c r="T22" s="8"/>
      <c r="U22" s="8"/>
      <c r="V22" s="22"/>
    </row>
    <row r="23" spans="1:22" x14ac:dyDescent="0.25">
      <c r="A23" s="8"/>
      <c r="B23" s="2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2"/>
    </row>
    <row r="24" spans="1:22" x14ac:dyDescent="0.25">
      <c r="A24" s="8"/>
      <c r="B24" s="2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2"/>
    </row>
    <row r="25" spans="1:22" x14ac:dyDescent="0.25">
      <c r="A25" s="8"/>
      <c r="B25" s="2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2"/>
    </row>
    <row r="26" spans="1:22" x14ac:dyDescent="0.25">
      <c r="A26" s="8"/>
      <c r="B26" s="2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22"/>
    </row>
    <row r="27" spans="1:22" x14ac:dyDescent="0.25">
      <c r="A27" s="8"/>
      <c r="B27" s="2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22"/>
    </row>
    <row r="28" spans="1:22" x14ac:dyDescent="0.25">
      <c r="A28" s="8"/>
      <c r="B28" s="2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22"/>
    </row>
    <row r="29" spans="1:22" x14ac:dyDescent="0.25">
      <c r="A29" s="8"/>
      <c r="B29" s="2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22"/>
    </row>
    <row r="30" spans="1:22" x14ac:dyDescent="0.25">
      <c r="A30" s="8"/>
      <c r="B30" s="2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22"/>
    </row>
    <row r="31" spans="1:22" x14ac:dyDescent="0.25">
      <c r="A31" s="8"/>
      <c r="B31" s="2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22"/>
    </row>
    <row r="32" spans="1:22" x14ac:dyDescent="0.25">
      <c r="A32" s="8"/>
      <c r="B32" s="2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22"/>
    </row>
    <row r="33" spans="1:22" x14ac:dyDescent="0.25">
      <c r="A33" s="8"/>
      <c r="B33" s="18" t="s">
        <v>49</v>
      </c>
      <c r="C33" s="18"/>
      <c r="D33" s="18"/>
      <c r="E33" s="18"/>
      <c r="F33" s="18"/>
      <c r="G33" s="18"/>
      <c r="H33" s="18"/>
      <c r="I33" s="18"/>
      <c r="J33" s="18"/>
      <c r="K33" s="18"/>
      <c r="L33" s="18" t="s">
        <v>50</v>
      </c>
      <c r="M33" s="18"/>
      <c r="N33" s="18"/>
      <c r="O33" s="18"/>
      <c r="P33" s="18"/>
      <c r="Q33" s="18"/>
      <c r="R33" s="18"/>
      <c r="S33" s="8"/>
      <c r="T33" s="8"/>
      <c r="U33" s="8"/>
      <c r="V33" s="22"/>
    </row>
    <row r="34" spans="1:22" x14ac:dyDescent="0.25">
      <c r="A34" s="8"/>
      <c r="B34" s="2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22"/>
    </row>
    <row r="35" spans="1:22" x14ac:dyDescent="0.25">
      <c r="A35" s="8"/>
      <c r="B35" s="2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22"/>
    </row>
    <row r="36" spans="1:22" x14ac:dyDescent="0.25">
      <c r="A36" s="8"/>
      <c r="B36" s="2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22"/>
    </row>
    <row r="37" spans="1:22" x14ac:dyDescent="0.25">
      <c r="A37" s="8"/>
      <c r="B37" s="2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22"/>
    </row>
    <row r="38" spans="1:22" x14ac:dyDescent="0.25">
      <c r="A38" s="8"/>
      <c r="B38" s="2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22"/>
    </row>
    <row r="39" spans="1:22" x14ac:dyDescent="0.25">
      <c r="A39" s="8"/>
      <c r="B39" s="2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22"/>
    </row>
    <row r="40" spans="1:22" x14ac:dyDescent="0.25">
      <c r="A40" s="8"/>
      <c r="B40" s="2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22"/>
    </row>
    <row r="41" spans="1:22" x14ac:dyDescent="0.25">
      <c r="A41" s="8"/>
      <c r="B41" s="2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22"/>
    </row>
    <row r="42" spans="1:22" x14ac:dyDescent="0.25">
      <c r="A42" s="8"/>
      <c r="B42" s="2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22"/>
    </row>
    <row r="43" spans="1:22" x14ac:dyDescent="0.25">
      <c r="A43" s="8"/>
      <c r="B43" s="2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22"/>
    </row>
    <row r="44" spans="1:22" x14ac:dyDescent="0.25">
      <c r="A44" s="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8"/>
      <c r="T44" s="8"/>
      <c r="U44" s="8"/>
      <c r="V44" s="22"/>
    </row>
    <row r="45" spans="1:22" x14ac:dyDescent="0.25">
      <c r="K45" s="16"/>
      <c r="U45" s="1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P15" sqref="P15"/>
    </sheetView>
  </sheetViews>
  <sheetFormatPr defaultColWidth="18.5703125" defaultRowHeight="15" x14ac:dyDescent="0.25"/>
  <cols>
    <col min="2" max="2" width="9.5703125" customWidth="1"/>
    <col min="3" max="3" width="9.5703125" style="7" customWidth="1"/>
    <col min="4" max="15" width="11.7109375" customWidth="1"/>
  </cols>
  <sheetData>
    <row r="1" spans="1:17" ht="28.5" x14ac:dyDescent="0.45">
      <c r="A1" s="8"/>
      <c r="B1" s="8"/>
      <c r="C1" s="8"/>
      <c r="D1" s="8"/>
      <c r="E1" s="9" t="s">
        <v>22</v>
      </c>
      <c r="F1" s="8"/>
      <c r="G1" s="8"/>
      <c r="H1" s="8"/>
      <c r="I1" s="8"/>
      <c r="J1" s="8"/>
      <c r="K1" s="8"/>
      <c r="L1" s="8"/>
      <c r="M1" s="8"/>
      <c r="N1" s="8"/>
      <c r="O1" s="8"/>
    </row>
    <row r="2" spans="1:17" x14ac:dyDescent="0.25">
      <c r="D2" s="19" t="s">
        <v>56</v>
      </c>
    </row>
    <row r="3" spans="1:17" s="1" customFormat="1" x14ac:dyDescent="0.25">
      <c r="A3" s="1" t="s">
        <v>0</v>
      </c>
      <c r="B3" s="1" t="s">
        <v>14</v>
      </c>
      <c r="C3" s="6" t="s">
        <v>15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</row>
    <row r="4" spans="1:17" x14ac:dyDescent="0.25">
      <c r="A4" t="s">
        <v>16</v>
      </c>
      <c r="B4" s="3">
        <v>4</v>
      </c>
      <c r="C4" s="4">
        <f>SUM(D4:O4)</f>
        <v>5</v>
      </c>
      <c r="D4" s="3">
        <v>0</v>
      </c>
      <c r="E4" s="3">
        <v>1</v>
      </c>
      <c r="F4" s="3">
        <v>1</v>
      </c>
      <c r="G4" s="3">
        <v>1</v>
      </c>
      <c r="H4" s="3">
        <v>0</v>
      </c>
      <c r="I4" s="3">
        <v>0</v>
      </c>
      <c r="J4" s="3">
        <v>0</v>
      </c>
      <c r="K4" s="3">
        <v>0</v>
      </c>
      <c r="L4" s="3">
        <v>1</v>
      </c>
      <c r="M4" s="3">
        <v>1</v>
      </c>
      <c r="N4" s="3">
        <v>0</v>
      </c>
      <c r="O4" s="3">
        <v>0</v>
      </c>
      <c r="P4" s="24" t="s">
        <v>61</v>
      </c>
      <c r="Q4" s="24"/>
    </row>
    <row r="5" spans="1:17" x14ac:dyDescent="0.25">
      <c r="A5" t="s">
        <v>17</v>
      </c>
      <c r="B5" s="3">
        <v>500</v>
      </c>
      <c r="C5" s="4">
        <f>SUM(D5:O5)</f>
        <v>490</v>
      </c>
      <c r="D5" s="3">
        <v>0</v>
      </c>
      <c r="E5" s="3">
        <v>50</v>
      </c>
      <c r="F5" s="3">
        <v>85</v>
      </c>
      <c r="G5" s="3">
        <v>95</v>
      </c>
      <c r="H5" s="3">
        <v>0</v>
      </c>
      <c r="I5" s="3">
        <v>0</v>
      </c>
      <c r="J5" s="3">
        <v>0</v>
      </c>
      <c r="K5" s="3">
        <v>0</v>
      </c>
      <c r="L5" s="3">
        <v>120</v>
      </c>
      <c r="M5" s="3">
        <v>140</v>
      </c>
      <c r="N5" s="3">
        <v>0</v>
      </c>
      <c r="O5" s="3">
        <v>0</v>
      </c>
      <c r="P5" s="24" t="s">
        <v>62</v>
      </c>
      <c r="Q5" s="24"/>
    </row>
    <row r="6" spans="1:17" x14ac:dyDescent="0.25"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4" t="s">
        <v>63</v>
      </c>
      <c r="Q6" s="24"/>
    </row>
    <row r="7" spans="1:17" x14ac:dyDescent="0.25">
      <c r="A7" s="19" t="s">
        <v>51</v>
      </c>
      <c r="B7" s="3"/>
      <c r="C7" s="20" t="s">
        <v>52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7" x14ac:dyDescent="0.25">
      <c r="B8" s="3"/>
      <c r="C8" s="20" t="s">
        <v>53</v>
      </c>
      <c r="D8" s="3"/>
      <c r="E8" s="3"/>
      <c r="F8" s="3"/>
      <c r="G8" s="3"/>
      <c r="H8" s="3"/>
      <c r="I8" s="3"/>
      <c r="J8" s="3"/>
      <c r="K8" s="3"/>
      <c r="M8" s="25" t="s">
        <v>64</v>
      </c>
      <c r="N8" s="3"/>
      <c r="O8" s="3"/>
    </row>
    <row r="9" spans="1:17" x14ac:dyDescent="0.25">
      <c r="B9" s="3"/>
      <c r="C9" s="20" t="s">
        <v>54</v>
      </c>
      <c r="D9" s="3"/>
      <c r="E9" s="3"/>
      <c r="F9" s="3"/>
      <c r="G9" s="3"/>
      <c r="H9" s="3"/>
      <c r="I9" s="3"/>
      <c r="J9" s="3"/>
      <c r="K9" s="3"/>
      <c r="M9" s="25" t="s">
        <v>65</v>
      </c>
      <c r="N9" s="3"/>
      <c r="O9" s="3"/>
    </row>
    <row r="10" spans="1:17" x14ac:dyDescent="0.25">
      <c r="B10" s="3"/>
      <c r="C10" s="20" t="s">
        <v>55</v>
      </c>
      <c r="D10" s="3"/>
      <c r="E10" s="3"/>
      <c r="F10" s="3"/>
      <c r="G10" s="3"/>
      <c r="H10" s="3"/>
      <c r="I10" s="3"/>
      <c r="J10" s="3"/>
      <c r="K10" s="3"/>
      <c r="M10" s="25" t="s">
        <v>66</v>
      </c>
      <c r="N10" s="3"/>
      <c r="O10" s="3"/>
    </row>
    <row r="11" spans="1:17" x14ac:dyDescent="0.25">
      <c r="B11" s="3"/>
      <c r="C11" s="20" t="s">
        <v>58</v>
      </c>
      <c r="D11" s="3"/>
      <c r="E11" s="3"/>
      <c r="F11" s="3"/>
      <c r="G11" s="3"/>
      <c r="H11" s="3"/>
      <c r="I11" s="3"/>
      <c r="J11" s="3"/>
      <c r="K11" s="3"/>
      <c r="M11" s="25" t="s">
        <v>67</v>
      </c>
      <c r="N11" s="3"/>
      <c r="O11" s="3"/>
    </row>
    <row r="12" spans="1:17" x14ac:dyDescent="0.25">
      <c r="B12" s="3"/>
      <c r="C12" s="20" t="s">
        <v>59</v>
      </c>
      <c r="D12" s="3"/>
      <c r="E12" s="3"/>
      <c r="F12" s="3"/>
      <c r="G12" s="3"/>
      <c r="H12" s="3"/>
      <c r="I12" s="3"/>
      <c r="J12" s="3"/>
      <c r="K12" s="3"/>
      <c r="M12" s="25" t="s">
        <v>68</v>
      </c>
      <c r="N12" s="3"/>
      <c r="O12" s="3"/>
    </row>
    <row r="13" spans="1:17" x14ac:dyDescent="0.25">
      <c r="B13" s="3"/>
      <c r="C13" s="20" t="s">
        <v>60</v>
      </c>
      <c r="D13" s="3"/>
      <c r="E13" s="3"/>
      <c r="F13" s="3"/>
      <c r="G13" s="3"/>
      <c r="H13" s="3"/>
      <c r="I13" s="3"/>
      <c r="J13" s="3"/>
      <c r="K13" s="3"/>
      <c r="L13" s="3"/>
      <c r="M13" s="25" t="s">
        <v>69</v>
      </c>
      <c r="N13" s="3"/>
      <c r="O13" s="3"/>
    </row>
    <row r="14" spans="1:17" x14ac:dyDescent="0.25"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7" x14ac:dyDescent="0.25"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7" x14ac:dyDescent="0.25">
      <c r="A16" s="1" t="s">
        <v>0</v>
      </c>
      <c r="B16" s="1" t="s">
        <v>14</v>
      </c>
      <c r="C16" s="6" t="s">
        <v>15</v>
      </c>
      <c r="D16" s="1" t="s">
        <v>1</v>
      </c>
      <c r="E16" s="1" t="s">
        <v>2</v>
      </c>
      <c r="F16" s="1" t="s">
        <v>3</v>
      </c>
      <c r="G16" s="1" t="s">
        <v>4</v>
      </c>
      <c r="H16" s="1" t="s">
        <v>5</v>
      </c>
      <c r="I16" s="1" t="s">
        <v>6</v>
      </c>
      <c r="J16" s="1" t="s">
        <v>7</v>
      </c>
      <c r="K16" s="1" t="s">
        <v>8</v>
      </c>
      <c r="L16" s="1" t="s">
        <v>9</v>
      </c>
      <c r="M16" s="1" t="s">
        <v>10</v>
      </c>
      <c r="N16" s="1" t="s">
        <v>11</v>
      </c>
      <c r="O16" s="1" t="s">
        <v>12</v>
      </c>
    </row>
    <row r="17" spans="1:15" x14ac:dyDescent="0.25">
      <c r="A17" t="s">
        <v>13</v>
      </c>
      <c r="B17" s="3">
        <v>6</v>
      </c>
      <c r="C17" s="4">
        <f t="shared" ref="C17:C42" si="0">SUM(D17:O17)</f>
        <v>6</v>
      </c>
      <c r="D17" s="3">
        <v>0</v>
      </c>
      <c r="E17" s="3">
        <v>0</v>
      </c>
      <c r="F17" s="3">
        <v>0</v>
      </c>
      <c r="G17" s="3">
        <v>1</v>
      </c>
      <c r="H17" s="3">
        <v>1</v>
      </c>
      <c r="I17" s="3">
        <v>1</v>
      </c>
      <c r="J17" s="3">
        <v>0</v>
      </c>
      <c r="K17" s="3">
        <v>1</v>
      </c>
      <c r="L17" s="3">
        <v>1</v>
      </c>
      <c r="M17" s="3">
        <v>0</v>
      </c>
      <c r="N17" s="3">
        <v>1</v>
      </c>
      <c r="O17" s="3">
        <v>0</v>
      </c>
    </row>
    <row r="18" spans="1:15" x14ac:dyDescent="0.25">
      <c r="A18" t="s">
        <v>17</v>
      </c>
      <c r="B18" s="3">
        <v>60</v>
      </c>
      <c r="C18" s="4">
        <f>SUM(D18:O18)</f>
        <v>64</v>
      </c>
      <c r="D18" s="3">
        <v>0</v>
      </c>
      <c r="E18" s="3">
        <v>0</v>
      </c>
      <c r="F18" s="3">
        <v>0</v>
      </c>
      <c r="G18" s="3">
        <v>9</v>
      </c>
      <c r="H18" s="3">
        <v>12</v>
      </c>
      <c r="I18" s="3">
        <v>10</v>
      </c>
      <c r="J18" s="3">
        <v>0</v>
      </c>
      <c r="K18" s="3">
        <v>13</v>
      </c>
      <c r="L18" s="3">
        <v>8</v>
      </c>
      <c r="M18" s="3">
        <v>0</v>
      </c>
      <c r="N18" s="3">
        <v>12</v>
      </c>
      <c r="O18" s="3">
        <v>0</v>
      </c>
    </row>
    <row r="19" spans="1:15" x14ac:dyDescent="0.25">
      <c r="B19" s="3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B20" s="3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B21" s="3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B22" s="3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B23" s="3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B24" s="3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B25" s="3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B26" s="3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B27" s="3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1" t="s">
        <v>0</v>
      </c>
      <c r="B28" s="1" t="s">
        <v>14</v>
      </c>
      <c r="C28" s="6" t="s">
        <v>15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1" t="s">
        <v>12</v>
      </c>
    </row>
    <row r="29" spans="1:15" x14ac:dyDescent="0.25">
      <c r="A29" t="s">
        <v>18</v>
      </c>
      <c r="B29" s="3">
        <v>2</v>
      </c>
      <c r="C29" s="4">
        <f t="shared" si="0"/>
        <v>2</v>
      </c>
      <c r="D29" s="3">
        <v>1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1</v>
      </c>
      <c r="O29" s="3">
        <v>0</v>
      </c>
    </row>
    <row r="30" spans="1:15" x14ac:dyDescent="0.25">
      <c r="A30" t="s">
        <v>19</v>
      </c>
      <c r="B30" s="3">
        <v>500</v>
      </c>
      <c r="C30" s="4">
        <f>SUM(D30:O30)</f>
        <v>518</v>
      </c>
      <c r="D30" s="3">
        <v>223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295</v>
      </c>
      <c r="O30" s="3">
        <v>0</v>
      </c>
    </row>
    <row r="31" spans="1:15" x14ac:dyDescent="0.25"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6" x14ac:dyDescent="0.25"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6" x14ac:dyDescent="0.25"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6" x14ac:dyDescent="0.25"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6" x14ac:dyDescent="0.25"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6" x14ac:dyDescent="0.25"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6" x14ac:dyDescent="0.25"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6" x14ac:dyDescent="0.25"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6" x14ac:dyDescent="0.25"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6" x14ac:dyDescent="0.25">
      <c r="A41" s="1" t="s">
        <v>0</v>
      </c>
      <c r="B41" s="1" t="s">
        <v>14</v>
      </c>
      <c r="C41" s="6" t="s">
        <v>15</v>
      </c>
      <c r="D41" s="1" t="s">
        <v>1</v>
      </c>
      <c r="E41" s="1" t="s">
        <v>2</v>
      </c>
      <c r="F41" s="1" t="s">
        <v>3</v>
      </c>
      <c r="G41" s="1" t="s">
        <v>4</v>
      </c>
      <c r="H41" s="1" t="s">
        <v>5</v>
      </c>
      <c r="I41" s="1" t="s">
        <v>6</v>
      </c>
      <c r="J41" s="1" t="s">
        <v>7</v>
      </c>
      <c r="K41" s="1" t="s">
        <v>8</v>
      </c>
      <c r="L41" s="1" t="s">
        <v>9</v>
      </c>
      <c r="M41" s="1" t="s">
        <v>10</v>
      </c>
      <c r="N41" s="1" t="s">
        <v>11</v>
      </c>
      <c r="O41" s="1" t="s">
        <v>12</v>
      </c>
      <c r="P41" s="5" t="s">
        <v>21</v>
      </c>
    </row>
    <row r="42" spans="1:16" x14ac:dyDescent="0.25">
      <c r="A42" t="s">
        <v>20</v>
      </c>
      <c r="B42" s="3">
        <v>50</v>
      </c>
      <c r="C42" s="4">
        <f t="shared" si="0"/>
        <v>63</v>
      </c>
      <c r="D42" s="3">
        <v>5</v>
      </c>
      <c r="E42" s="3">
        <v>3</v>
      </c>
      <c r="F42" s="3">
        <v>8</v>
      </c>
      <c r="G42" s="3">
        <v>4</v>
      </c>
      <c r="H42" s="3">
        <v>12</v>
      </c>
      <c r="I42" s="3">
        <v>8</v>
      </c>
      <c r="J42" s="3">
        <v>0</v>
      </c>
      <c r="K42" s="3">
        <v>0</v>
      </c>
      <c r="L42" s="3">
        <v>9</v>
      </c>
      <c r="M42" s="3">
        <v>10</v>
      </c>
      <c r="N42" s="3">
        <v>4</v>
      </c>
      <c r="O42" s="3">
        <v>0</v>
      </c>
    </row>
    <row r="43" spans="1:16" x14ac:dyDescent="0.25">
      <c r="A43" t="s">
        <v>19</v>
      </c>
      <c r="B43" s="3">
        <v>75</v>
      </c>
      <c r="C43" s="4">
        <f>SUM(D43:O43)</f>
        <v>83</v>
      </c>
      <c r="D43" s="3">
        <v>6</v>
      </c>
      <c r="E43" s="3">
        <v>5</v>
      </c>
      <c r="F43" s="3">
        <v>9</v>
      </c>
      <c r="G43" s="3">
        <v>4</v>
      </c>
      <c r="H43" s="3">
        <v>19</v>
      </c>
      <c r="I43" s="3">
        <v>10</v>
      </c>
      <c r="J43" s="3">
        <v>0</v>
      </c>
      <c r="K43" s="3">
        <v>0</v>
      </c>
      <c r="L43" s="3">
        <v>13</v>
      </c>
      <c r="M43" s="3">
        <v>12</v>
      </c>
      <c r="N43" s="3">
        <v>5</v>
      </c>
      <c r="O43" s="3">
        <v>0</v>
      </c>
    </row>
    <row r="44" spans="1:16" x14ac:dyDescent="0.25"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6" x14ac:dyDescent="0.25"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6" x14ac:dyDescent="0.25"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6" x14ac:dyDescent="0.25"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6" x14ac:dyDescent="0.25"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2:15" x14ac:dyDescent="0.25"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2:15" x14ac:dyDescent="0.25"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2:15" x14ac:dyDescent="0.25"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2:15" x14ac:dyDescent="0.25"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2:15" x14ac:dyDescent="0.25"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2:15" x14ac:dyDescent="0.25"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5" x14ac:dyDescent="0.25"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2:15" x14ac:dyDescent="0.25"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2:15" x14ac:dyDescent="0.25"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2:15" x14ac:dyDescent="0.25"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2:15" x14ac:dyDescent="0.25"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2:15" x14ac:dyDescent="0.25"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2:15" x14ac:dyDescent="0.25"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2:15" x14ac:dyDescent="0.25"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2:15" x14ac:dyDescent="0.25"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2:15" x14ac:dyDescent="0.25"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workbookViewId="0">
      <selection activeCell="O57" sqref="O57"/>
    </sheetView>
  </sheetViews>
  <sheetFormatPr defaultRowHeight="15" x14ac:dyDescent="0.25"/>
  <cols>
    <col min="1" max="1" width="26" customWidth="1"/>
    <col min="2" max="2" width="9.85546875" customWidth="1"/>
    <col min="16" max="16" width="10.42578125" customWidth="1"/>
  </cols>
  <sheetData>
    <row r="1" spans="1:19" ht="28.5" x14ac:dyDescent="0.45">
      <c r="A1" s="8"/>
      <c r="B1" s="8"/>
      <c r="C1" s="8"/>
      <c r="D1" s="8"/>
      <c r="E1" s="9" t="s">
        <v>35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4" spans="1:19" ht="30" x14ac:dyDescent="0.25">
      <c r="A4" s="1" t="s">
        <v>23</v>
      </c>
      <c r="B4" s="1" t="s">
        <v>25</v>
      </c>
      <c r="C4" s="11" t="s">
        <v>31</v>
      </c>
      <c r="D4" s="6" t="s">
        <v>15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5" t="s">
        <v>26</v>
      </c>
      <c r="R4" s="15" t="s">
        <v>27</v>
      </c>
    </row>
    <row r="5" spans="1:19" x14ac:dyDescent="0.25">
      <c r="A5" t="s">
        <v>24</v>
      </c>
      <c r="B5">
        <v>500</v>
      </c>
      <c r="C5" s="3">
        <v>300</v>
      </c>
      <c r="D5" s="4">
        <f>SUM(E5:P5)</f>
        <v>316</v>
      </c>
      <c r="E5" s="3">
        <v>22</v>
      </c>
      <c r="F5" s="3">
        <v>29</v>
      </c>
      <c r="G5" s="3">
        <v>9</v>
      </c>
      <c r="H5" s="3">
        <v>30</v>
      </c>
      <c r="I5" s="3">
        <v>32</v>
      </c>
      <c r="J5" s="3">
        <v>44</v>
      </c>
      <c r="K5" s="3">
        <v>4</v>
      </c>
      <c r="L5" s="3">
        <v>7</v>
      </c>
      <c r="M5" s="3">
        <v>45</v>
      </c>
      <c r="N5" s="3">
        <v>55</v>
      </c>
      <c r="O5" s="3">
        <v>33</v>
      </c>
      <c r="P5" s="3">
        <v>6</v>
      </c>
      <c r="Q5" s="13">
        <f>SUM(B5,D5)</f>
        <v>816</v>
      </c>
      <c r="R5" s="14">
        <f>SUM(D5/B5)</f>
        <v>0.63200000000000001</v>
      </c>
    </row>
    <row r="6" spans="1:19" x14ac:dyDescent="0.25">
      <c r="C6" s="3"/>
      <c r="D6" s="1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10"/>
    </row>
    <row r="7" spans="1:19" x14ac:dyDescent="0.25">
      <c r="C7" s="3"/>
      <c r="D7" s="1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10"/>
    </row>
    <row r="8" spans="1:19" x14ac:dyDescent="0.25">
      <c r="C8" s="3"/>
      <c r="D8" s="1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  <c r="R8" s="10"/>
    </row>
    <row r="9" spans="1:19" x14ac:dyDescent="0.25">
      <c r="C9" s="3"/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2"/>
      <c r="R9" s="10"/>
    </row>
    <row r="10" spans="1:19" x14ac:dyDescent="0.25">
      <c r="C10" s="3"/>
      <c r="D10" s="1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2"/>
      <c r="R10" s="10"/>
    </row>
    <row r="11" spans="1:19" x14ac:dyDescent="0.25">
      <c r="C11" s="3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2"/>
      <c r="R11" s="10"/>
    </row>
    <row r="12" spans="1:19" x14ac:dyDescent="0.25">
      <c r="C12" s="3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2"/>
      <c r="R12" s="10"/>
    </row>
    <row r="13" spans="1:19" x14ac:dyDescent="0.25">
      <c r="C13" s="3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2"/>
      <c r="R13" s="10"/>
    </row>
    <row r="14" spans="1:19" x14ac:dyDescent="0.25">
      <c r="C14" s="3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2"/>
      <c r="R14" s="10"/>
    </row>
    <row r="15" spans="1:19" ht="13.5" customHeight="1" x14ac:dyDescent="0.25">
      <c r="C15" s="3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2"/>
      <c r="R15" s="10"/>
    </row>
    <row r="16" spans="1:19" x14ac:dyDescent="0.25">
      <c r="C16" s="3"/>
      <c r="D16" s="1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2"/>
      <c r="R16" s="10"/>
    </row>
    <row r="17" spans="1:18" x14ac:dyDescent="0.25">
      <c r="A17" s="1" t="s">
        <v>23</v>
      </c>
      <c r="B17" s="1" t="s">
        <v>25</v>
      </c>
      <c r="C17" s="1" t="s">
        <v>14</v>
      </c>
      <c r="D17" s="6" t="s">
        <v>15</v>
      </c>
      <c r="E17" s="1" t="s">
        <v>1</v>
      </c>
      <c r="F17" s="1" t="s">
        <v>2</v>
      </c>
      <c r="G17" s="1" t="s">
        <v>3</v>
      </c>
      <c r="H17" s="1" t="s">
        <v>4</v>
      </c>
      <c r="I17" s="1" t="s">
        <v>5</v>
      </c>
      <c r="J17" s="1" t="s">
        <v>6</v>
      </c>
      <c r="K17" s="1" t="s">
        <v>7</v>
      </c>
      <c r="L17" s="1" t="s">
        <v>8</v>
      </c>
      <c r="M17" s="1" t="s">
        <v>9</v>
      </c>
      <c r="N17" s="1" t="s">
        <v>10</v>
      </c>
      <c r="O17" s="1" t="s">
        <v>11</v>
      </c>
      <c r="P17" s="1" t="s">
        <v>12</v>
      </c>
      <c r="Q17" s="15" t="s">
        <v>30</v>
      </c>
      <c r="R17" s="1"/>
    </row>
    <row r="18" spans="1:18" x14ac:dyDescent="0.25">
      <c r="A18" t="s">
        <v>28</v>
      </c>
      <c r="B18" t="s">
        <v>29</v>
      </c>
      <c r="C18" s="3">
        <v>100</v>
      </c>
      <c r="D18" s="4">
        <f>SUM(E18:P18)</f>
        <v>72</v>
      </c>
      <c r="E18" s="3">
        <v>9</v>
      </c>
      <c r="F18" s="3">
        <v>8</v>
      </c>
      <c r="G18" s="3">
        <v>9</v>
      </c>
      <c r="H18" s="3">
        <v>7</v>
      </c>
      <c r="I18" s="3">
        <v>4</v>
      </c>
      <c r="J18" s="3">
        <v>0</v>
      </c>
      <c r="K18" s="3">
        <v>9</v>
      </c>
      <c r="L18" s="3">
        <v>0</v>
      </c>
      <c r="M18" s="3">
        <v>12</v>
      </c>
      <c r="N18" s="3">
        <v>11</v>
      </c>
      <c r="O18" s="3">
        <v>2</v>
      </c>
      <c r="P18" s="3">
        <v>1</v>
      </c>
      <c r="Q18" s="14">
        <f>SUM(D18/C18)</f>
        <v>0.72</v>
      </c>
    </row>
    <row r="32" spans="1:18" ht="30" x14ac:dyDescent="0.25">
      <c r="A32" s="1" t="s">
        <v>23</v>
      </c>
      <c r="B32" s="1" t="s">
        <v>25</v>
      </c>
      <c r="C32" s="11" t="s">
        <v>31</v>
      </c>
      <c r="D32" s="6" t="s">
        <v>15</v>
      </c>
      <c r="E32" s="1" t="s">
        <v>1</v>
      </c>
      <c r="F32" s="1" t="s">
        <v>2</v>
      </c>
      <c r="G32" s="1" t="s">
        <v>3</v>
      </c>
      <c r="H32" s="1" t="s">
        <v>4</v>
      </c>
      <c r="I32" s="1" t="s">
        <v>5</v>
      </c>
      <c r="J32" s="1" t="s">
        <v>6</v>
      </c>
      <c r="K32" s="1" t="s">
        <v>7</v>
      </c>
      <c r="L32" s="1" t="s">
        <v>8</v>
      </c>
      <c r="M32" s="1" t="s">
        <v>9</v>
      </c>
      <c r="N32" s="1" t="s">
        <v>10</v>
      </c>
      <c r="O32" s="1" t="s">
        <v>11</v>
      </c>
      <c r="P32" s="1" t="s">
        <v>12</v>
      </c>
      <c r="Q32" s="15" t="s">
        <v>26</v>
      </c>
      <c r="R32" s="15" t="s">
        <v>27</v>
      </c>
    </row>
    <row r="33" spans="1:18" x14ac:dyDescent="0.25">
      <c r="A33" t="s">
        <v>32</v>
      </c>
      <c r="B33">
        <v>950</v>
      </c>
      <c r="C33" s="3">
        <v>450</v>
      </c>
      <c r="D33" s="4">
        <f>SUM(E33:P33)</f>
        <v>595</v>
      </c>
      <c r="E33" s="3">
        <v>40</v>
      </c>
      <c r="F33" s="3">
        <v>33</v>
      </c>
      <c r="G33" s="3">
        <v>65</v>
      </c>
      <c r="H33" s="3">
        <v>88</v>
      </c>
      <c r="I33" s="3">
        <v>40</v>
      </c>
      <c r="J33" s="3">
        <v>32</v>
      </c>
      <c r="K33" s="3">
        <v>44</v>
      </c>
      <c r="L33" s="3">
        <v>98</v>
      </c>
      <c r="M33" s="3">
        <v>44</v>
      </c>
      <c r="N33" s="3">
        <v>33</v>
      </c>
      <c r="O33" s="3">
        <v>55</v>
      </c>
      <c r="P33" s="3">
        <v>23</v>
      </c>
      <c r="Q33" s="13">
        <f>SUM(B33,D33)</f>
        <v>1545</v>
      </c>
      <c r="R33" s="14">
        <f>SUM(D33/B33)</f>
        <v>0.62631578947368416</v>
      </c>
    </row>
    <row r="49" spans="1:17" x14ac:dyDescent="0.25">
      <c r="A49" s="1" t="s">
        <v>23</v>
      </c>
      <c r="B49" s="1" t="s">
        <v>25</v>
      </c>
      <c r="C49" s="1" t="s">
        <v>14</v>
      </c>
      <c r="D49" s="6" t="s">
        <v>15</v>
      </c>
      <c r="E49" s="1" t="s">
        <v>1</v>
      </c>
      <c r="F49" s="1" t="s">
        <v>2</v>
      </c>
      <c r="G49" s="1" t="s">
        <v>3</v>
      </c>
      <c r="H49" s="1" t="s">
        <v>4</v>
      </c>
      <c r="I49" s="1" t="s">
        <v>5</v>
      </c>
      <c r="J49" s="1" t="s">
        <v>6</v>
      </c>
      <c r="K49" s="1" t="s">
        <v>7</v>
      </c>
      <c r="L49" s="1" t="s">
        <v>8</v>
      </c>
      <c r="M49" s="1" t="s">
        <v>9</v>
      </c>
      <c r="N49" s="1" t="s">
        <v>10</v>
      </c>
      <c r="O49" s="1" t="s">
        <v>11</v>
      </c>
      <c r="P49" s="1" t="s">
        <v>12</v>
      </c>
      <c r="Q49" s="6" t="s">
        <v>30</v>
      </c>
    </row>
    <row r="50" spans="1:17" x14ac:dyDescent="0.25">
      <c r="A50" t="s">
        <v>33</v>
      </c>
      <c r="B50" t="s">
        <v>29</v>
      </c>
      <c r="C50" s="3">
        <v>120</v>
      </c>
      <c r="D50" s="4">
        <f>SUM(E50:P50)</f>
        <v>145</v>
      </c>
      <c r="E50" s="3">
        <v>12</v>
      </c>
      <c r="F50" s="3">
        <v>12</v>
      </c>
      <c r="G50" s="3">
        <v>12</v>
      </c>
      <c r="H50" s="3">
        <v>12</v>
      </c>
      <c r="I50" s="3">
        <v>12</v>
      </c>
      <c r="J50" s="3">
        <v>12</v>
      </c>
      <c r="K50" s="3">
        <v>9</v>
      </c>
      <c r="L50" s="3">
        <v>5</v>
      </c>
      <c r="M50" s="3">
        <v>20</v>
      </c>
      <c r="N50" s="3">
        <v>23</v>
      </c>
      <c r="O50" s="3">
        <v>8</v>
      </c>
      <c r="P50" s="3">
        <v>8</v>
      </c>
      <c r="Q50" s="27">
        <f>SUM(D50/C50)</f>
        <v>1.2083333333333333</v>
      </c>
    </row>
    <row r="66" spans="1:17" x14ac:dyDescent="0.25">
      <c r="A66" s="1" t="s">
        <v>23</v>
      </c>
      <c r="B66" s="1" t="s">
        <v>25</v>
      </c>
      <c r="C66" s="1" t="s">
        <v>14</v>
      </c>
      <c r="D66" s="6" t="s">
        <v>15</v>
      </c>
      <c r="E66" s="1" t="s">
        <v>1</v>
      </c>
      <c r="F66" s="1" t="s">
        <v>2</v>
      </c>
      <c r="G66" s="1" t="s">
        <v>3</v>
      </c>
      <c r="H66" s="1" t="s">
        <v>4</v>
      </c>
      <c r="I66" s="1" t="s">
        <v>5</v>
      </c>
      <c r="J66" s="1" t="s">
        <v>6</v>
      </c>
      <c r="K66" s="1" t="s">
        <v>7</v>
      </c>
      <c r="L66" s="1" t="s">
        <v>8</v>
      </c>
      <c r="M66" s="1" t="s">
        <v>9</v>
      </c>
      <c r="N66" s="1" t="s">
        <v>10</v>
      </c>
      <c r="O66" s="1" t="s">
        <v>11</v>
      </c>
      <c r="P66" s="1" t="s">
        <v>12</v>
      </c>
      <c r="Q66" s="6" t="s">
        <v>30</v>
      </c>
    </row>
    <row r="67" spans="1:17" x14ac:dyDescent="0.25">
      <c r="A67" t="s">
        <v>34</v>
      </c>
      <c r="B67" t="s">
        <v>29</v>
      </c>
      <c r="C67" s="3">
        <v>50</v>
      </c>
      <c r="D67" s="4">
        <f>SUM(E67:P67)</f>
        <v>55</v>
      </c>
      <c r="E67" s="3">
        <v>3</v>
      </c>
      <c r="F67" s="3">
        <v>9</v>
      </c>
      <c r="G67" s="3">
        <v>4</v>
      </c>
      <c r="H67" s="3">
        <v>4</v>
      </c>
      <c r="I67" s="3">
        <v>4</v>
      </c>
      <c r="J67" s="3">
        <v>0</v>
      </c>
      <c r="K67" s="3">
        <v>9</v>
      </c>
      <c r="L67" s="3">
        <v>0</v>
      </c>
      <c r="M67" s="3">
        <v>10</v>
      </c>
      <c r="N67" s="3">
        <v>11</v>
      </c>
      <c r="O67" s="3">
        <v>0</v>
      </c>
      <c r="P67" s="3">
        <v>1</v>
      </c>
      <c r="Q67" s="27">
        <f>SUM(D67/C67)</f>
        <v>1.1000000000000001</v>
      </c>
    </row>
    <row r="81" spans="1:18" ht="30" x14ac:dyDescent="0.25">
      <c r="A81" s="1" t="s">
        <v>23</v>
      </c>
      <c r="B81" s="1" t="s">
        <v>25</v>
      </c>
      <c r="C81" s="11" t="s">
        <v>31</v>
      </c>
      <c r="D81" s="6" t="s">
        <v>15</v>
      </c>
      <c r="E81" s="1" t="s">
        <v>1</v>
      </c>
      <c r="F81" s="1" t="s">
        <v>2</v>
      </c>
      <c r="G81" s="1" t="s">
        <v>3</v>
      </c>
      <c r="H81" s="1" t="s">
        <v>4</v>
      </c>
      <c r="I81" s="1" t="s">
        <v>5</v>
      </c>
      <c r="J81" s="1" t="s">
        <v>6</v>
      </c>
      <c r="K81" s="1" t="s">
        <v>7</v>
      </c>
      <c r="L81" s="1" t="s">
        <v>8</v>
      </c>
      <c r="M81" s="1" t="s">
        <v>9</v>
      </c>
      <c r="N81" s="1" t="s">
        <v>10</v>
      </c>
      <c r="O81" s="1" t="s">
        <v>11</v>
      </c>
      <c r="P81" s="1" t="s">
        <v>12</v>
      </c>
      <c r="Q81" s="6" t="s">
        <v>26</v>
      </c>
      <c r="R81" s="6" t="s">
        <v>27</v>
      </c>
    </row>
    <row r="82" spans="1:18" x14ac:dyDescent="0.25">
      <c r="A82" t="s">
        <v>36</v>
      </c>
      <c r="B82">
        <v>1200</v>
      </c>
      <c r="C82" s="3">
        <v>800</v>
      </c>
      <c r="D82" s="4">
        <f>SUM(E82:P82)</f>
        <v>720</v>
      </c>
      <c r="E82" s="3">
        <v>40</v>
      </c>
      <c r="F82" s="3">
        <v>55</v>
      </c>
      <c r="G82" s="3">
        <v>65</v>
      </c>
      <c r="H82" s="3">
        <v>88</v>
      </c>
      <c r="I82" s="3">
        <v>77</v>
      </c>
      <c r="J82" s="3">
        <v>65</v>
      </c>
      <c r="K82" s="3">
        <v>44</v>
      </c>
      <c r="L82" s="3">
        <v>98</v>
      </c>
      <c r="M82" s="3">
        <v>44</v>
      </c>
      <c r="N82" s="3">
        <v>55</v>
      </c>
      <c r="O82" s="3">
        <v>66</v>
      </c>
      <c r="P82" s="3">
        <v>23</v>
      </c>
      <c r="Q82" s="26">
        <f>SUM(B82,D82)</f>
        <v>1920</v>
      </c>
      <c r="R82" s="27">
        <f>SUM(D82/B82)</f>
        <v>0.6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MASTER DASHBOARD</vt:lpstr>
      <vt:lpstr>Engagement Dashboard</vt:lpstr>
      <vt:lpstr>Social Media, Ezine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holmgren</dc:creator>
  <cp:lastModifiedBy>mark holmgren</cp:lastModifiedBy>
  <dcterms:created xsi:type="dcterms:W3CDTF">2017-06-09T15:21:06Z</dcterms:created>
  <dcterms:modified xsi:type="dcterms:W3CDTF">2017-06-12T23:33:19Z</dcterms:modified>
</cp:coreProperties>
</file>